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205" activeTab="0"/>
  </bookViews>
  <sheets>
    <sheet name="Historical UIP Rates" sheetId="1" r:id="rId1"/>
  </sheets>
  <definedNames>
    <definedName name="_xlnm.Print_Titles" localSheetId="0">'Historical UIP Rates'!$1:$18</definedName>
  </definedNames>
  <calcPr fullCalcOnLoad="1"/>
</workbook>
</file>

<file path=xl/sharedStrings.xml><?xml version="1.0" encoding="utf-8"?>
<sst xmlns="http://schemas.openxmlformats.org/spreadsheetml/2006/main" count="506" uniqueCount="94">
  <si>
    <t>INFORMATION:</t>
  </si>
  <si>
    <t>1.  The UIP rates for the current fiscal year are shown as a monthly rate along with several previous years.</t>
  </si>
  <si>
    <t>2.  The monthly rate is multiplied times the cumulative cash balances through the appropriate ending period to arrive at UIP for the month.</t>
  </si>
  <si>
    <t>4.  UIP is the last allocation for a month which affects both revenue and cash within the same period for which it is earned.</t>
  </si>
  <si>
    <t xml:space="preserve">5.  To determine cash used in the UIP calculation for a period, do the following:  1) Deduct any Endowment Distribution activity at </t>
  </si>
  <si>
    <t xml:space="preserve">     accounts 420200 or 420250 which occurs in September, December, March or June from your ending cash.; 2)  Divide this result</t>
  </si>
  <si>
    <t xml:space="preserve">     by 1 + the appropriate monthly UIP rate.  Example:  if cash at period 3 equals $75,000 and there is activity in your Department ID</t>
  </si>
  <si>
    <t xml:space="preserve">     at the Endowment Distribution accounts 420200 or 420250 for a credit of $(5,000), then net this against ending Cash to arrive</t>
  </si>
  <si>
    <t>6.  UIP is allocated at account 408300 but you MUST use account 408301 to manually allocate UIP to lower level chartfields.</t>
  </si>
  <si>
    <t>UIP T-BILL MONTHLY RATES</t>
  </si>
  <si>
    <t>(A)</t>
  </si>
  <si>
    <t>(B)</t>
  </si>
  <si>
    <t>(A) * (B) = (C)</t>
  </si>
  <si>
    <t>(UIPRATE)</t>
  </si>
  <si>
    <t>% OF</t>
  </si>
  <si>
    <t>ANNUAL</t>
  </si>
  <si>
    <t>MONTHLY</t>
  </si>
  <si>
    <t>UIP Historical Rates</t>
  </si>
  <si>
    <t>MONTH</t>
  </si>
  <si>
    <t>DAYS</t>
  </si>
  <si>
    <t>FISCAL YR</t>
  </si>
  <si>
    <t>YEAR</t>
  </si>
  <si>
    <t>UIP RATE</t>
  </si>
  <si>
    <t>RATE</t>
  </si>
  <si>
    <t>FY</t>
  </si>
  <si>
    <t>Quarterly</t>
  </si>
  <si>
    <t>JUL</t>
  </si>
  <si>
    <t>2001-2002</t>
  </si>
  <si>
    <t>AUG</t>
  </si>
  <si>
    <t>Sep</t>
  </si>
  <si>
    <t>SEP</t>
  </si>
  <si>
    <t>Dec</t>
  </si>
  <si>
    <t>OCT</t>
  </si>
  <si>
    <t>Mar</t>
  </si>
  <si>
    <t>NOV</t>
  </si>
  <si>
    <t>Jun</t>
  </si>
  <si>
    <t>DEC</t>
  </si>
  <si>
    <t>2000-2001</t>
  </si>
  <si>
    <t>JAN</t>
  </si>
  <si>
    <t>FEB</t>
  </si>
  <si>
    <t>MAR</t>
  </si>
  <si>
    <t>APR</t>
  </si>
  <si>
    <t>MAY</t>
  </si>
  <si>
    <t>1999-2000</t>
  </si>
  <si>
    <t>JUN</t>
  </si>
  <si>
    <t>TOTALS</t>
  </si>
  <si>
    <t>Annual</t>
  </si>
  <si>
    <t>2002-2003</t>
  </si>
  <si>
    <t>2003-2004</t>
  </si>
  <si>
    <t>2004-2005</t>
  </si>
  <si>
    <t>2005-2006</t>
  </si>
  <si>
    <t>2006-2007</t>
  </si>
  <si>
    <t>2007-2008</t>
  </si>
  <si>
    <t xml:space="preserve">     at $70,000.  Then divide $70,000 by 1.002416438 to arrive at Cash of $69,831.26 used in the UIP calculation.</t>
  </si>
  <si>
    <t>2008-2009</t>
  </si>
  <si>
    <t>2009-2010</t>
  </si>
  <si>
    <t>2010-2011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</si>
  <si>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</si>
  <si>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</si>
  <si>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</si>
  <si>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</si>
  <si>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</si>
  <si>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</si>
  <si>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</si>
  <si>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</si>
  <si>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</si>
  <si>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</si>
  <si>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</si>
  <si>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</si>
  <si>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</si>
  <si>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</si>
  <si>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</si>
  <si>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</si>
  <si>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1982-1983</t>
  </si>
  <si>
    <t>1981-1982</t>
  </si>
  <si>
    <t>1980-1981</t>
  </si>
  <si>
    <t>1979-1980</t>
  </si>
  <si>
    <t>1978-1979</t>
  </si>
  <si>
    <t>1977-1978</t>
  </si>
  <si>
    <t>1976-1977</t>
  </si>
  <si>
    <t>1975-1976</t>
  </si>
  <si>
    <t>1974-1975</t>
  </si>
  <si>
    <t>1973-1974</t>
  </si>
  <si>
    <t>2011-2012</t>
  </si>
  <si>
    <t>2012-2013</t>
  </si>
  <si>
    <t>2013-2014</t>
  </si>
  <si>
    <t>http://www.finance.umich.edu/finops/accounting/uip</t>
  </si>
  <si>
    <t>2014-2015</t>
  </si>
  <si>
    <t>2015-2016</t>
  </si>
  <si>
    <t>2016-2017</t>
  </si>
  <si>
    <t>2017-2018</t>
  </si>
  <si>
    <t>2018-2019</t>
  </si>
  <si>
    <t xml:space="preserve">3.  Cash accounts 111100, 111201, 111202 and 111203 are looked at as "UIP cash" and used in the calculation. </t>
  </si>
  <si>
    <t>2019-2020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</si>
</sst>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_);\(#,##0.000000000\)"/>
    <numFmt numFmtId="165" formatCode="0.0000%"/>
    <numFmt numFmtId="166" formatCode="#,##0.00000000_);\(#,##0.00000000\)"/>
    <numFmt numFmtId="167" formatCode="#,##0.0000000_);\(#,##0.0000000\)"/>
    <numFmt numFmtId="168" formatCode="#,##0.000000_);\(#,##0.000000\)"/>
    <numFmt numFmtId="169" formatCode="#,##0.00000_);\(#,##0.00000\)"/>
    <numFmt numFmtId="170" formatCode="#,##0.0000_);\(#,##0.0000\)"/>
    <numFmt numFmtId="171" formatCode="#,##0.000_);\(#,##0.000\)"/>
    <numFmt numFmtId="172" formatCode="#,##0.0_);\(#,##0.0\)"/>
    <numFmt numFmtId="173" formatCode="0.0%"/>
    <numFmt numFmtId="174" formatCode="0.000%"/>
    <numFmt numFmtId="175" formatCode="0.0000"/>
    <numFmt numFmtId="176" formatCode="0.00000%"/>
  </numFmts>
  <fonts count="47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5" fontId="3" fillId="0" borderId="0" xfId="59" applyNumberFormat="1" applyFont="1" applyAlignment="1">
      <alignment/>
    </xf>
    <xf numFmtId="39" fontId="0" fillId="0" borderId="0" xfId="0" applyNumberFormat="1" applyAlignment="1" applyProtection="1">
      <alignment/>
      <protection/>
    </xf>
    <xf numFmtId="0" fontId="4" fillId="0" borderId="0" xfId="0" applyFont="1" applyAlignment="1">
      <alignment horizontal="centerContinuous"/>
    </xf>
    <xf numFmtId="10" fontId="0" fillId="0" borderId="0" xfId="0" applyNumberFormat="1" applyAlignment="1">
      <alignment/>
    </xf>
    <xf numFmtId="43" fontId="0" fillId="0" borderId="0" xfId="42" applyFont="1" applyAlignment="1">
      <alignment/>
    </xf>
    <xf numFmtId="0" fontId="1" fillId="0" borderId="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175" fontId="0" fillId="0" borderId="0" xfId="0" applyNumberFormat="1" applyAlignment="1">
      <alignment horizontal="center"/>
    </xf>
    <xf numFmtId="164" fontId="0" fillId="33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1" fillId="0" borderId="0" xfId="0" applyFont="1" applyAlignment="1">
      <alignment horizontal="centerContinuous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4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10" fontId="7" fillId="0" borderId="0" xfId="0" applyNumberFormat="1" applyFont="1" applyAlignment="1">
      <alignment/>
    </xf>
    <xf numFmtId="0" fontId="8" fillId="0" borderId="0" xfId="0" applyFont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37" fontId="3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0" fontId="0" fillId="0" borderId="0" xfId="59" applyNumberFormat="1" applyFont="1" applyAlignment="1">
      <alignment horizontal="center"/>
    </xf>
    <xf numFmtId="10" fontId="0" fillId="0" borderId="0" xfId="59" applyNumberFormat="1" applyFont="1" applyAlignment="1">
      <alignment horizontal="center"/>
    </xf>
    <xf numFmtId="164" fontId="0" fillId="33" borderId="0" xfId="0" applyNumberFormat="1" applyFont="1" applyFill="1" applyAlignment="1" applyProtection="1">
      <alignment/>
      <protection/>
    </xf>
    <xf numFmtId="10" fontId="0" fillId="0" borderId="0" xfId="59" applyNumberFormat="1" applyFont="1" applyAlignment="1">
      <alignment/>
    </xf>
    <xf numFmtId="0" fontId="0" fillId="0" borderId="0" xfId="0" applyFont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53" applyAlignment="1" applyProtection="1">
      <alignment horizontal="center"/>
      <protection/>
    </xf>
    <xf numFmtId="0" fontId="4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nance.umich.edu/finops/accounting/ui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3"/>
  <sheetViews>
    <sheetView tabSelected="1" workbookViewId="0" topLeftCell="A1">
      <selection activeCell="H22" sqref="H22"/>
    </sheetView>
  </sheetViews>
  <sheetFormatPr defaultColWidth="9.140625" defaultRowHeight="12.75"/>
  <cols>
    <col min="3" max="3" width="13.28125" style="0" customWidth="1"/>
    <col min="4" max="4" width="13.8515625" style="0" customWidth="1"/>
    <col min="5" max="5" width="12.140625" style="0" customWidth="1"/>
    <col min="6" max="6" width="16.57421875" style="0" customWidth="1"/>
    <col min="7" max="7" width="3.57421875" style="0" customWidth="1"/>
    <col min="8" max="8" width="3.421875" style="0" customWidth="1"/>
    <col min="9" max="9" width="10.28125" style="0" customWidth="1"/>
    <col min="11" max="11" width="16.00390625" style="0" customWidth="1"/>
    <col min="12" max="12" width="14.421875" style="27" customWidth="1"/>
    <col min="13" max="13" width="13.7109375" style="27" customWidth="1"/>
    <col min="14" max="14" width="9.140625" style="27" customWidth="1"/>
  </cols>
  <sheetData>
    <row r="1" ht="15.75">
      <c r="A1" s="2" t="s">
        <v>0</v>
      </c>
    </row>
    <row r="2" spans="1:11" ht="12.75">
      <c r="A2" s="2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0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43" t="s">
        <v>92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0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8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8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8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8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8" t="s">
        <v>53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20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3" ht="12.75">
      <c r="A12" s="20"/>
      <c r="B12" s="1"/>
      <c r="C12" s="1"/>
      <c r="D12" s="1"/>
      <c r="E12" s="1"/>
      <c r="F12" s="1"/>
      <c r="G12" s="1"/>
      <c r="H12" s="1"/>
      <c r="I12" s="1"/>
      <c r="J12" s="1"/>
      <c r="K12" s="1"/>
      <c r="M12" s="28"/>
    </row>
    <row r="13" spans="1:13" ht="15.75">
      <c r="A13" s="49" t="s">
        <v>9</v>
      </c>
      <c r="B13" s="49"/>
      <c r="C13" s="49"/>
      <c r="D13" s="49"/>
      <c r="E13" s="49"/>
      <c r="F13" s="49"/>
      <c r="L13" s="29"/>
      <c r="M13" s="30"/>
    </row>
    <row r="14" spans="1:13" ht="15.75">
      <c r="A14" s="47" t="s">
        <v>86</v>
      </c>
      <c r="B14" s="48"/>
      <c r="C14" s="48"/>
      <c r="D14" s="48"/>
      <c r="E14" s="48"/>
      <c r="F14" s="48"/>
      <c r="L14" s="28"/>
      <c r="M14" s="28"/>
    </row>
    <row r="15" spans="4:12" ht="15.75">
      <c r="D15" s="3" t="s">
        <v>10</v>
      </c>
      <c r="E15" s="3" t="s">
        <v>11</v>
      </c>
      <c r="F15" s="3" t="s">
        <v>12</v>
      </c>
      <c r="K15" s="15"/>
      <c r="L15" s="28"/>
    </row>
    <row r="16" spans="1:6" ht="15.75">
      <c r="A16" s="4"/>
      <c r="B16" s="2"/>
      <c r="C16" s="2"/>
      <c r="D16" s="2"/>
      <c r="E16" s="2"/>
      <c r="F16" s="3" t="s">
        <v>13</v>
      </c>
    </row>
    <row r="17" spans="1:11" ht="18">
      <c r="A17" s="2"/>
      <c r="B17" s="2"/>
      <c r="C17" s="2"/>
      <c r="D17" s="3" t="s">
        <v>14</v>
      </c>
      <c r="E17" s="3" t="s">
        <v>15</v>
      </c>
      <c r="F17" s="3" t="s">
        <v>16</v>
      </c>
      <c r="I17" s="24" t="s">
        <v>17</v>
      </c>
      <c r="J17" s="13"/>
      <c r="K17" s="13"/>
    </row>
    <row r="18" spans="1:14" ht="16.5" thickBot="1">
      <c r="A18" s="5" t="s">
        <v>18</v>
      </c>
      <c r="B18" s="5" t="s">
        <v>19</v>
      </c>
      <c r="C18" s="5" t="s">
        <v>20</v>
      </c>
      <c r="D18" s="5" t="s">
        <v>21</v>
      </c>
      <c r="E18" s="5" t="s">
        <v>22</v>
      </c>
      <c r="F18" s="5" t="s">
        <v>23</v>
      </c>
      <c r="I18" s="5" t="s">
        <v>24</v>
      </c>
      <c r="K18" s="5" t="s">
        <v>25</v>
      </c>
      <c r="L18" s="31"/>
      <c r="M18" s="31"/>
      <c r="N18" s="31"/>
    </row>
    <row r="19" spans="1:14" ht="15.75">
      <c r="A19" s="6" t="s">
        <v>26</v>
      </c>
      <c r="B19" s="6">
        <v>31</v>
      </c>
      <c r="C19" s="6">
        <v>2020</v>
      </c>
      <c r="D19" s="7">
        <f>+B19/B31</f>
        <v>0.08469945355191257</v>
      </c>
      <c r="E19" s="44">
        <v>0.0236</v>
      </c>
      <c r="F19" s="41">
        <f>+D19*E19</f>
        <v>0.0019989071038251363</v>
      </c>
      <c r="I19" s="37" t="s">
        <v>93</v>
      </c>
      <c r="K19" s="16"/>
      <c r="L19" s="31"/>
      <c r="M19" s="31"/>
      <c r="N19" s="31"/>
    </row>
    <row r="20" spans="1:14" ht="15.75">
      <c r="A20" s="6" t="s">
        <v>28</v>
      </c>
      <c r="B20" s="6">
        <v>31</v>
      </c>
      <c r="C20" s="6">
        <v>2020</v>
      </c>
      <c r="D20" s="7">
        <f>+B20/B31</f>
        <v>0.08469945355191257</v>
      </c>
      <c r="E20" s="44">
        <v>0.0236</v>
      </c>
      <c r="F20" s="41">
        <f aca="true" t="shared" si="0" ref="F20:F30">+D20*E20</f>
        <v>0.0019989071038251363</v>
      </c>
      <c r="I20" s="16"/>
      <c r="J20" t="s">
        <v>29</v>
      </c>
      <c r="K20" s="45">
        <v>0.0236</v>
      </c>
      <c r="L20" s="31"/>
      <c r="M20" s="31"/>
      <c r="N20" s="31"/>
    </row>
    <row r="21" spans="1:14" ht="15.75">
      <c r="A21" s="6" t="s">
        <v>30</v>
      </c>
      <c r="B21" s="6">
        <v>30</v>
      </c>
      <c r="C21" s="6">
        <v>2020</v>
      </c>
      <c r="D21" s="7">
        <f>+B21/B31</f>
        <v>0.08196721311475409</v>
      </c>
      <c r="E21" s="44">
        <v>0.0236</v>
      </c>
      <c r="F21" s="22">
        <f t="shared" si="0"/>
        <v>0.0019344262295081965</v>
      </c>
      <c r="I21" s="16"/>
      <c r="J21" t="s">
        <v>31</v>
      </c>
      <c r="K21" s="45">
        <v>0.0203</v>
      </c>
      <c r="L21" s="31"/>
      <c r="M21" s="31"/>
      <c r="N21" s="31"/>
    </row>
    <row r="22" spans="1:14" ht="15.75">
      <c r="A22" s="6" t="s">
        <v>32</v>
      </c>
      <c r="B22" s="6">
        <v>31</v>
      </c>
      <c r="C22" s="6">
        <v>2020</v>
      </c>
      <c r="D22" s="7">
        <f>+B22/B31</f>
        <v>0.08469945355191257</v>
      </c>
      <c r="E22" s="44">
        <v>0.0203</v>
      </c>
      <c r="F22" s="22">
        <f t="shared" si="0"/>
        <v>0.001719398907103825</v>
      </c>
      <c r="I22" s="16"/>
      <c r="J22" t="s">
        <v>33</v>
      </c>
      <c r="K22" s="46"/>
      <c r="L22" s="31"/>
      <c r="M22" s="31"/>
      <c r="N22" s="31"/>
    </row>
    <row r="23" spans="1:14" ht="15.75">
      <c r="A23" s="6" t="s">
        <v>34</v>
      </c>
      <c r="B23" s="6">
        <v>30</v>
      </c>
      <c r="C23" s="6">
        <v>2020</v>
      </c>
      <c r="D23" s="7">
        <f>+B23/B31</f>
        <v>0.08196721311475409</v>
      </c>
      <c r="E23" s="44">
        <v>0.0203</v>
      </c>
      <c r="F23" s="22">
        <f t="shared" si="0"/>
        <v>0.001663934426229508</v>
      </c>
      <c r="I23" s="16"/>
      <c r="J23" t="s">
        <v>35</v>
      </c>
      <c r="K23" s="46"/>
      <c r="L23" s="31"/>
      <c r="M23" s="31"/>
      <c r="N23" s="31"/>
    </row>
    <row r="24" spans="1:14" ht="15.75">
      <c r="A24" s="6" t="s">
        <v>36</v>
      </c>
      <c r="B24" s="6">
        <v>31</v>
      </c>
      <c r="C24" s="6">
        <v>2020</v>
      </c>
      <c r="D24" s="7">
        <f>+B24/B31</f>
        <v>0.08469945355191257</v>
      </c>
      <c r="E24" s="44">
        <v>0.0203</v>
      </c>
      <c r="F24" s="22">
        <f t="shared" si="0"/>
        <v>0.001719398907103825</v>
      </c>
      <c r="I24" s="16"/>
      <c r="K24" s="46"/>
      <c r="L24" s="31"/>
      <c r="M24" s="31"/>
      <c r="N24" s="31"/>
    </row>
    <row r="25" spans="1:14" ht="15.75">
      <c r="A25" s="6" t="s">
        <v>38</v>
      </c>
      <c r="B25" s="6">
        <v>31</v>
      </c>
      <c r="C25" s="6">
        <v>2020</v>
      </c>
      <c r="D25" s="7">
        <f>+B25/B31</f>
        <v>0.08469945355191257</v>
      </c>
      <c r="E25" s="44"/>
      <c r="F25" s="22">
        <f t="shared" si="0"/>
        <v>0</v>
      </c>
      <c r="I25" s="16"/>
      <c r="K25" s="46"/>
      <c r="L25" s="31"/>
      <c r="M25" s="31"/>
      <c r="N25" s="31"/>
    </row>
    <row r="26" spans="1:14" ht="15.75">
      <c r="A26" s="6" t="s">
        <v>39</v>
      </c>
      <c r="B26" s="6">
        <v>29</v>
      </c>
      <c r="C26" s="6">
        <v>2020</v>
      </c>
      <c r="D26" s="7">
        <f>+B26/B31</f>
        <v>0.07923497267759563</v>
      </c>
      <c r="E26" s="44"/>
      <c r="F26" s="22">
        <f t="shared" si="0"/>
        <v>0</v>
      </c>
      <c r="I26" s="16"/>
      <c r="K26" s="46"/>
      <c r="L26" s="31"/>
      <c r="M26" s="31"/>
      <c r="N26" s="31"/>
    </row>
    <row r="27" spans="1:14" ht="15.75">
      <c r="A27" s="6" t="s">
        <v>40</v>
      </c>
      <c r="B27" s="6">
        <v>31</v>
      </c>
      <c r="C27" s="6">
        <v>2020</v>
      </c>
      <c r="D27" s="7">
        <f>+B27/B31</f>
        <v>0.08469945355191257</v>
      </c>
      <c r="E27" s="44"/>
      <c r="F27" s="22">
        <f t="shared" si="0"/>
        <v>0</v>
      </c>
      <c r="I27" s="16"/>
      <c r="K27" s="46"/>
      <c r="L27" s="31"/>
      <c r="M27" s="31"/>
      <c r="N27" s="31"/>
    </row>
    <row r="28" spans="1:14" ht="15.75">
      <c r="A28" s="6" t="s">
        <v>41</v>
      </c>
      <c r="B28" s="6">
        <v>30</v>
      </c>
      <c r="C28" s="6">
        <v>2020</v>
      </c>
      <c r="D28" s="7">
        <f>+B28/B31</f>
        <v>0.08196721311475409</v>
      </c>
      <c r="E28" s="44"/>
      <c r="F28" s="22">
        <f t="shared" si="0"/>
        <v>0</v>
      </c>
      <c r="I28" s="16"/>
      <c r="K28" s="46"/>
      <c r="L28" s="31"/>
      <c r="M28" s="31"/>
      <c r="N28" s="31"/>
    </row>
    <row r="29" spans="1:14" ht="15.75">
      <c r="A29" s="6" t="s">
        <v>42</v>
      </c>
      <c r="B29" s="6">
        <v>31</v>
      </c>
      <c r="C29" s="6">
        <v>2020</v>
      </c>
      <c r="D29" s="7">
        <f>+B29/B31</f>
        <v>0.08469945355191257</v>
      </c>
      <c r="E29" s="44"/>
      <c r="F29" s="22">
        <f t="shared" si="0"/>
        <v>0</v>
      </c>
      <c r="I29" s="16"/>
      <c r="K29" s="46"/>
      <c r="L29" s="31"/>
      <c r="M29" s="31"/>
      <c r="N29" s="31"/>
    </row>
    <row r="30" spans="1:14" ht="15.75">
      <c r="A30" s="6" t="s">
        <v>44</v>
      </c>
      <c r="B30" s="6">
        <v>30</v>
      </c>
      <c r="C30" s="6">
        <v>2020</v>
      </c>
      <c r="D30" s="7">
        <f>+B30/B31</f>
        <v>0.08196721311475409</v>
      </c>
      <c r="E30" s="44"/>
      <c r="F30" s="22">
        <f t="shared" si="0"/>
        <v>0</v>
      </c>
      <c r="I30" s="16"/>
      <c r="K30" s="46"/>
      <c r="L30" s="31"/>
      <c r="M30" s="31"/>
      <c r="N30" s="31"/>
    </row>
    <row r="31" spans="1:14" ht="15.75">
      <c r="A31" s="8" t="s">
        <v>45</v>
      </c>
      <c r="B31" s="9">
        <f>SUM(B19:B30)</f>
        <v>366</v>
      </c>
      <c r="C31" s="16"/>
      <c r="D31" s="36">
        <f>SUM(D19:D30)</f>
        <v>0.9999999999999999</v>
      </c>
      <c r="E31" s="16"/>
      <c r="F31" s="16"/>
      <c r="I31" s="16"/>
      <c r="K31" s="46"/>
      <c r="L31" s="31"/>
      <c r="M31" s="31"/>
      <c r="N31" s="31"/>
    </row>
    <row r="32" spans="1:14" ht="15.75">
      <c r="A32" s="16"/>
      <c r="B32" s="16"/>
      <c r="C32" s="16"/>
      <c r="D32" s="16"/>
      <c r="E32" s="16"/>
      <c r="F32" s="16"/>
      <c r="I32" s="16"/>
      <c r="K32" s="46"/>
      <c r="L32" s="31"/>
      <c r="M32" s="31"/>
      <c r="N32" s="31"/>
    </row>
    <row r="33" spans="1:14" ht="15.75">
      <c r="A33" s="6" t="s">
        <v>26</v>
      </c>
      <c r="B33" s="6">
        <v>31</v>
      </c>
      <c r="C33" s="6">
        <v>2019</v>
      </c>
      <c r="D33" s="7">
        <f>+B33/B45</f>
        <v>0.08493150684931507</v>
      </c>
      <c r="E33" s="40">
        <v>0.0189</v>
      </c>
      <c r="F33" s="41">
        <f>+D33*E33</f>
        <v>0.0016052054794520548</v>
      </c>
      <c r="I33" s="37" t="s">
        <v>91</v>
      </c>
      <c r="K33" s="46"/>
      <c r="L33" s="31"/>
      <c r="M33" s="31"/>
      <c r="N33" s="31"/>
    </row>
    <row r="34" spans="1:14" ht="15.75">
      <c r="A34" s="6" t="s">
        <v>28</v>
      </c>
      <c r="B34" s="6">
        <v>31</v>
      </c>
      <c r="C34" s="6">
        <v>2019</v>
      </c>
      <c r="D34" s="7">
        <f>+B34/B45</f>
        <v>0.08493150684931507</v>
      </c>
      <c r="E34" s="40">
        <v>0.0189</v>
      </c>
      <c r="F34" s="41">
        <f aca="true" t="shared" si="1" ref="F34:F44">+D34*E34</f>
        <v>0.0016052054794520548</v>
      </c>
      <c r="I34" s="16"/>
      <c r="J34" s="17" t="s">
        <v>29</v>
      </c>
      <c r="K34" s="45">
        <v>0.0189</v>
      </c>
      <c r="L34" s="31"/>
      <c r="M34" s="31"/>
      <c r="N34" s="31"/>
    </row>
    <row r="35" spans="1:14" ht="15.75">
      <c r="A35" s="6" t="s">
        <v>30</v>
      </c>
      <c r="B35" s="6">
        <v>30</v>
      </c>
      <c r="C35" s="6">
        <v>2019</v>
      </c>
      <c r="D35" s="7">
        <f>+B35/B45</f>
        <v>0.0821917808219178</v>
      </c>
      <c r="E35" s="40">
        <v>0.0189</v>
      </c>
      <c r="F35" s="22">
        <f t="shared" si="1"/>
        <v>0.0015534246575342465</v>
      </c>
      <c r="I35" s="16"/>
      <c r="J35" s="17" t="s">
        <v>31</v>
      </c>
      <c r="K35" s="45">
        <v>0.0208</v>
      </c>
      <c r="L35" s="31"/>
      <c r="M35" s="31"/>
      <c r="N35" s="31"/>
    </row>
    <row r="36" spans="1:14" ht="15.75">
      <c r="A36" s="6" t="s">
        <v>32</v>
      </c>
      <c r="B36" s="6">
        <v>31</v>
      </c>
      <c r="C36" s="6">
        <v>2019</v>
      </c>
      <c r="D36" s="7">
        <f>+B36/B45</f>
        <v>0.08493150684931507</v>
      </c>
      <c r="E36" s="40">
        <v>0.0208</v>
      </c>
      <c r="F36" s="22">
        <f t="shared" si="1"/>
        <v>0.0017665753424657533</v>
      </c>
      <c r="I36" s="16"/>
      <c r="J36" s="17" t="s">
        <v>33</v>
      </c>
      <c r="K36" s="45">
        <v>0.0238</v>
      </c>
      <c r="L36" s="31"/>
      <c r="M36" s="31"/>
      <c r="N36" s="31"/>
    </row>
    <row r="37" spans="1:14" ht="15.75">
      <c r="A37" s="6" t="s">
        <v>34</v>
      </c>
      <c r="B37" s="6">
        <v>30</v>
      </c>
      <c r="C37" s="6">
        <v>2019</v>
      </c>
      <c r="D37" s="7">
        <f>+B37/B45</f>
        <v>0.0821917808219178</v>
      </c>
      <c r="E37" s="40">
        <v>0.0208</v>
      </c>
      <c r="F37" s="22">
        <f t="shared" si="1"/>
        <v>0.0017095890410958902</v>
      </c>
      <c r="I37" s="16"/>
      <c r="J37" s="17" t="s">
        <v>35</v>
      </c>
      <c r="K37" s="45">
        <v>0.0245</v>
      </c>
      <c r="L37" s="31"/>
      <c r="M37" s="31"/>
      <c r="N37" s="31"/>
    </row>
    <row r="38" spans="1:14" ht="15.75">
      <c r="A38" s="6" t="s">
        <v>36</v>
      </c>
      <c r="B38" s="6">
        <v>31</v>
      </c>
      <c r="C38" s="6">
        <v>2019</v>
      </c>
      <c r="D38" s="7">
        <f>+B38/B45</f>
        <v>0.08493150684931507</v>
      </c>
      <c r="E38" s="40">
        <v>0.0208</v>
      </c>
      <c r="F38" s="22">
        <f t="shared" si="1"/>
        <v>0.0017665753424657533</v>
      </c>
      <c r="I38" s="16"/>
      <c r="K38" s="16"/>
      <c r="L38" s="31"/>
      <c r="M38" s="31"/>
      <c r="N38" s="31"/>
    </row>
    <row r="39" spans="1:14" ht="15.75">
      <c r="A39" s="6" t="s">
        <v>38</v>
      </c>
      <c r="B39" s="6">
        <v>31</v>
      </c>
      <c r="C39" s="6">
        <v>2019</v>
      </c>
      <c r="D39" s="7">
        <f>+B39/B45</f>
        <v>0.08493150684931507</v>
      </c>
      <c r="E39" s="40">
        <v>0.0238</v>
      </c>
      <c r="F39" s="22">
        <f t="shared" si="1"/>
        <v>0.0020213698630136986</v>
      </c>
      <c r="I39" s="16"/>
      <c r="K39" s="16"/>
      <c r="L39" s="31"/>
      <c r="M39" s="31"/>
      <c r="N39" s="31"/>
    </row>
    <row r="40" spans="1:14" ht="15.75">
      <c r="A40" s="6" t="s">
        <v>39</v>
      </c>
      <c r="B40" s="6">
        <v>28</v>
      </c>
      <c r="C40" s="6">
        <v>2019</v>
      </c>
      <c r="D40" s="7">
        <f>+B40/B45</f>
        <v>0.07671232876712329</v>
      </c>
      <c r="E40" s="40">
        <v>0.0238</v>
      </c>
      <c r="F40" s="22">
        <f t="shared" si="1"/>
        <v>0.0018257534246575345</v>
      </c>
      <c r="I40" s="16"/>
      <c r="K40" s="16"/>
      <c r="L40" s="31"/>
      <c r="M40" s="31"/>
      <c r="N40" s="31"/>
    </row>
    <row r="41" spans="1:14" ht="15.75">
      <c r="A41" s="6" t="s">
        <v>40</v>
      </c>
      <c r="B41" s="6">
        <v>31</v>
      </c>
      <c r="C41" s="6">
        <v>2019</v>
      </c>
      <c r="D41" s="7">
        <f>+B41/B45</f>
        <v>0.08493150684931507</v>
      </c>
      <c r="E41" s="40">
        <v>0.0238</v>
      </c>
      <c r="F41" s="22">
        <f t="shared" si="1"/>
        <v>0.0020213698630136986</v>
      </c>
      <c r="I41" s="16"/>
      <c r="K41" s="16"/>
      <c r="L41" s="31"/>
      <c r="M41" s="31"/>
      <c r="N41" s="31"/>
    </row>
    <row r="42" spans="1:14" ht="15.75">
      <c r="A42" s="6" t="s">
        <v>41</v>
      </c>
      <c r="B42" s="6">
        <v>30</v>
      </c>
      <c r="C42" s="6">
        <v>2019</v>
      </c>
      <c r="D42" s="7">
        <f>+B42/B45</f>
        <v>0.0821917808219178</v>
      </c>
      <c r="E42" s="40">
        <v>0.0245</v>
      </c>
      <c r="F42" s="22">
        <f t="shared" si="1"/>
        <v>0.0020136986301369864</v>
      </c>
      <c r="I42" s="16"/>
      <c r="K42" s="16"/>
      <c r="L42" s="31"/>
      <c r="M42" s="31"/>
      <c r="N42" s="31"/>
    </row>
    <row r="43" spans="1:14" ht="15.75">
      <c r="A43" s="6" t="s">
        <v>42</v>
      </c>
      <c r="B43" s="6">
        <v>31</v>
      </c>
      <c r="C43" s="6">
        <v>2019</v>
      </c>
      <c r="D43" s="7">
        <f>+B43/B45</f>
        <v>0.08493150684931507</v>
      </c>
      <c r="E43" s="40">
        <v>0.0245</v>
      </c>
      <c r="F43" s="22">
        <f t="shared" si="1"/>
        <v>0.0020808219178082192</v>
      </c>
      <c r="I43" s="16"/>
      <c r="K43" s="16"/>
      <c r="L43" s="31"/>
      <c r="M43" s="31"/>
      <c r="N43" s="31"/>
    </row>
    <row r="44" spans="1:14" ht="15.75">
      <c r="A44" s="6" t="s">
        <v>44</v>
      </c>
      <c r="B44" s="6">
        <v>30</v>
      </c>
      <c r="C44" s="6">
        <v>2019</v>
      </c>
      <c r="D44" s="7">
        <f>+B44/B45</f>
        <v>0.0821917808219178</v>
      </c>
      <c r="E44" s="40">
        <v>0.0245</v>
      </c>
      <c r="F44" s="22">
        <f t="shared" si="1"/>
        <v>0.0020136986301369864</v>
      </c>
      <c r="I44" s="16"/>
      <c r="K44" s="16"/>
      <c r="L44" s="31"/>
      <c r="M44" s="31"/>
      <c r="N44" s="31"/>
    </row>
    <row r="45" spans="1:14" ht="15.75">
      <c r="A45" s="8" t="s">
        <v>45</v>
      </c>
      <c r="B45" s="9">
        <f>SUM(B33:B44)</f>
        <v>365</v>
      </c>
      <c r="C45" s="16"/>
      <c r="D45" s="36">
        <f>SUM(D33:D44)</f>
        <v>0.9999999999999999</v>
      </c>
      <c r="E45" s="16"/>
      <c r="F45" s="16"/>
      <c r="I45" s="16"/>
      <c r="K45" s="16"/>
      <c r="L45" s="31"/>
      <c r="M45" s="31"/>
      <c r="N45" s="31"/>
    </row>
    <row r="46" spans="1:14" ht="15.75">
      <c r="A46" s="16"/>
      <c r="B46" s="16"/>
      <c r="C46" s="16"/>
      <c r="D46" s="16"/>
      <c r="E46" s="16"/>
      <c r="F46" s="16"/>
      <c r="I46" s="16"/>
      <c r="K46" s="16"/>
      <c r="L46" s="31"/>
      <c r="M46" s="31"/>
      <c r="N46" s="31"/>
    </row>
    <row r="47" spans="1:14" ht="15.75">
      <c r="A47" s="6" t="s">
        <v>26</v>
      </c>
      <c r="B47" s="6">
        <v>31</v>
      </c>
      <c r="C47" s="6">
        <v>2018</v>
      </c>
      <c r="D47" s="7">
        <f>+B47/B59</f>
        <v>0.08493150684931507</v>
      </c>
      <c r="E47" s="40">
        <v>0.0092</v>
      </c>
      <c r="F47" s="41">
        <f>+D47*E47</f>
        <v>0.0007813698630136986</v>
      </c>
      <c r="I47" s="37" t="s">
        <v>90</v>
      </c>
      <c r="K47" s="16"/>
      <c r="L47" s="31"/>
      <c r="M47" s="31"/>
      <c r="N47" s="31"/>
    </row>
    <row r="48" spans="1:14" ht="15.75">
      <c r="A48" s="6" t="s">
        <v>28</v>
      </c>
      <c r="B48" s="6">
        <v>31</v>
      </c>
      <c r="C48" s="6">
        <v>2018</v>
      </c>
      <c r="D48" s="7">
        <f>+B48/B59</f>
        <v>0.08493150684931507</v>
      </c>
      <c r="E48" s="40">
        <v>0.0092</v>
      </c>
      <c r="F48" s="41">
        <f aca="true" t="shared" si="2" ref="F48:F58">+D48*E48</f>
        <v>0.0007813698630136986</v>
      </c>
      <c r="I48" s="16"/>
      <c r="J48" s="17" t="s">
        <v>29</v>
      </c>
      <c r="K48" s="42">
        <v>0.0092</v>
      </c>
      <c r="L48" s="31"/>
      <c r="M48" s="31"/>
      <c r="N48" s="31"/>
    </row>
    <row r="49" spans="1:14" ht="15.75">
      <c r="A49" s="6" t="s">
        <v>30</v>
      </c>
      <c r="B49" s="6">
        <v>30</v>
      </c>
      <c r="C49" s="6">
        <v>2018</v>
      </c>
      <c r="D49" s="7">
        <f>+B49/B59</f>
        <v>0.0821917808219178</v>
      </c>
      <c r="E49" s="40">
        <v>0.0092</v>
      </c>
      <c r="F49" s="22">
        <f t="shared" si="2"/>
        <v>0.0007561643835616437</v>
      </c>
      <c r="I49" s="16"/>
      <c r="J49" s="17" t="s">
        <v>31</v>
      </c>
      <c r="K49" s="42">
        <v>0.0106</v>
      </c>
      <c r="L49" s="31"/>
      <c r="M49" s="31"/>
      <c r="N49" s="31"/>
    </row>
    <row r="50" spans="1:14" ht="15.75">
      <c r="A50" s="6" t="s">
        <v>32</v>
      </c>
      <c r="B50" s="6">
        <v>31</v>
      </c>
      <c r="C50" s="6">
        <v>2018</v>
      </c>
      <c r="D50" s="7">
        <f>+B50/B59</f>
        <v>0.08493150684931507</v>
      </c>
      <c r="E50" s="39">
        <v>0.0106</v>
      </c>
      <c r="F50" s="22">
        <f t="shared" si="2"/>
        <v>0.0009002739726027397</v>
      </c>
      <c r="I50" s="16"/>
      <c r="J50" s="17" t="s">
        <v>33</v>
      </c>
      <c r="K50" s="42">
        <v>0.0125</v>
      </c>
      <c r="L50" s="31"/>
      <c r="M50" s="31"/>
      <c r="N50" s="31"/>
    </row>
    <row r="51" spans="1:14" ht="15.75">
      <c r="A51" s="6" t="s">
        <v>34</v>
      </c>
      <c r="B51" s="6">
        <v>30</v>
      </c>
      <c r="C51" s="6">
        <v>2018</v>
      </c>
      <c r="D51" s="7">
        <f>+B51/B59</f>
        <v>0.0821917808219178</v>
      </c>
      <c r="E51" s="39">
        <v>0.0106</v>
      </c>
      <c r="F51" s="22">
        <f t="shared" si="2"/>
        <v>0.0008712328767123287</v>
      </c>
      <c r="I51" s="16"/>
      <c r="J51" s="17" t="s">
        <v>35</v>
      </c>
      <c r="K51" s="42">
        <v>0.0161</v>
      </c>
      <c r="L51" s="31"/>
      <c r="M51" s="31"/>
      <c r="N51" s="31"/>
    </row>
    <row r="52" spans="1:14" ht="15.75">
      <c r="A52" s="6" t="s">
        <v>36</v>
      </c>
      <c r="B52" s="6">
        <v>31</v>
      </c>
      <c r="C52" s="6">
        <v>2018</v>
      </c>
      <c r="D52" s="7">
        <f>+B52/B59</f>
        <v>0.08493150684931507</v>
      </c>
      <c r="E52" s="39">
        <v>0.0106</v>
      </c>
      <c r="F52" s="22">
        <f t="shared" si="2"/>
        <v>0.0009002739726027397</v>
      </c>
      <c r="I52" s="16"/>
      <c r="K52" s="16"/>
      <c r="L52" s="31"/>
      <c r="M52" s="31"/>
      <c r="N52" s="31"/>
    </row>
    <row r="53" spans="1:14" ht="15.75">
      <c r="A53" s="6" t="s">
        <v>38</v>
      </c>
      <c r="B53" s="6">
        <v>31</v>
      </c>
      <c r="C53" s="6">
        <v>2018</v>
      </c>
      <c r="D53" s="7">
        <f>+B53/B59</f>
        <v>0.08493150684931507</v>
      </c>
      <c r="E53" s="39">
        <v>0.0125</v>
      </c>
      <c r="F53" s="22">
        <f t="shared" si="2"/>
        <v>0.0010616438356164384</v>
      </c>
      <c r="I53" s="16"/>
      <c r="K53" s="16"/>
      <c r="L53" s="31"/>
      <c r="M53" s="31"/>
      <c r="N53" s="31"/>
    </row>
    <row r="54" spans="1:14" ht="15.75">
      <c r="A54" s="6" t="s">
        <v>39</v>
      </c>
      <c r="B54" s="6">
        <v>28</v>
      </c>
      <c r="C54" s="6">
        <v>2018</v>
      </c>
      <c r="D54" s="7">
        <f>+B54/B59</f>
        <v>0.07671232876712329</v>
      </c>
      <c r="E54" s="39">
        <v>0.0125</v>
      </c>
      <c r="F54" s="22">
        <f t="shared" si="2"/>
        <v>0.0009589041095890412</v>
      </c>
      <c r="I54" s="16"/>
      <c r="K54" s="16"/>
      <c r="L54" s="31"/>
      <c r="M54" s="31"/>
      <c r="N54" s="31"/>
    </row>
    <row r="55" spans="1:14" ht="15.75">
      <c r="A55" s="6" t="s">
        <v>40</v>
      </c>
      <c r="B55" s="6">
        <v>31</v>
      </c>
      <c r="C55" s="6">
        <v>2018</v>
      </c>
      <c r="D55" s="7">
        <f>+B55/B59</f>
        <v>0.08493150684931507</v>
      </c>
      <c r="E55" s="39">
        <v>0.0125</v>
      </c>
      <c r="F55" s="22">
        <f t="shared" si="2"/>
        <v>0.0010616438356164384</v>
      </c>
      <c r="I55" s="16"/>
      <c r="K55" s="16"/>
      <c r="L55" s="31"/>
      <c r="M55" s="31"/>
      <c r="N55" s="31"/>
    </row>
    <row r="56" spans="1:14" ht="15.75">
      <c r="A56" s="6" t="s">
        <v>41</v>
      </c>
      <c r="B56" s="6">
        <v>30</v>
      </c>
      <c r="C56" s="6">
        <v>2018</v>
      </c>
      <c r="D56" s="7">
        <f>+B56/B59</f>
        <v>0.0821917808219178</v>
      </c>
      <c r="E56" s="39">
        <v>0.0161</v>
      </c>
      <c r="F56" s="22">
        <f t="shared" si="2"/>
        <v>0.0013232876712328766</v>
      </c>
      <c r="I56" s="16"/>
      <c r="K56" s="16"/>
      <c r="L56" s="31"/>
      <c r="M56" s="31"/>
      <c r="N56" s="31"/>
    </row>
    <row r="57" spans="1:14" ht="15.75">
      <c r="A57" s="6" t="s">
        <v>42</v>
      </c>
      <c r="B57" s="6">
        <v>31</v>
      </c>
      <c r="C57" s="6">
        <v>2018</v>
      </c>
      <c r="D57" s="7">
        <f>+B57/B59</f>
        <v>0.08493150684931507</v>
      </c>
      <c r="E57" s="39">
        <v>0.0161</v>
      </c>
      <c r="F57" s="22">
        <f t="shared" si="2"/>
        <v>0.0013673972602739725</v>
      </c>
      <c r="I57" s="16"/>
      <c r="K57" s="16"/>
      <c r="L57" s="31"/>
      <c r="M57" s="31"/>
      <c r="N57" s="31"/>
    </row>
    <row r="58" spans="1:14" ht="15.75">
      <c r="A58" s="6" t="s">
        <v>44</v>
      </c>
      <c r="B58" s="6">
        <v>30</v>
      </c>
      <c r="C58" s="6">
        <v>2018</v>
      </c>
      <c r="D58" s="7">
        <f>+B58/B59</f>
        <v>0.0821917808219178</v>
      </c>
      <c r="E58" s="39">
        <v>0.0161</v>
      </c>
      <c r="F58" s="22">
        <f t="shared" si="2"/>
        <v>0.0013232876712328766</v>
      </c>
      <c r="I58" s="16"/>
      <c r="K58" s="16"/>
      <c r="L58" s="31"/>
      <c r="M58" s="31"/>
      <c r="N58" s="31"/>
    </row>
    <row r="59" spans="1:14" ht="15.75">
      <c r="A59" s="8" t="s">
        <v>45</v>
      </c>
      <c r="B59" s="9">
        <f>SUM(B47:B58)</f>
        <v>365</v>
      </c>
      <c r="C59" s="6"/>
      <c r="D59" s="36">
        <f>SUM(D47:D58)</f>
        <v>0.9999999999999999</v>
      </c>
      <c r="E59" s="16"/>
      <c r="F59" s="11">
        <f>SUM(F47:F58)</f>
        <v>0.01208684931506849</v>
      </c>
      <c r="H59" s="37"/>
      <c r="I59" s="16"/>
      <c r="K59" s="16"/>
      <c r="L59" s="31"/>
      <c r="M59" s="31"/>
      <c r="N59" s="31"/>
    </row>
    <row r="60" spans="1:14" ht="15.75">
      <c r="A60" s="8"/>
      <c r="B60" s="9"/>
      <c r="C60" s="6"/>
      <c r="D60" s="16"/>
      <c r="E60" s="16"/>
      <c r="F60" s="11"/>
      <c r="H60" s="37"/>
      <c r="I60" s="16"/>
      <c r="K60" s="16"/>
      <c r="L60" s="31"/>
      <c r="M60" s="31"/>
      <c r="N60" s="31"/>
    </row>
    <row r="61" spans="1:14" ht="15.75">
      <c r="A61" s="6" t="s">
        <v>26</v>
      </c>
      <c r="B61" s="6">
        <v>31</v>
      </c>
      <c r="C61" s="6">
        <v>2017</v>
      </c>
      <c r="D61" s="7">
        <f>+B61/B73</f>
        <v>0.08493150684931507</v>
      </c>
      <c r="E61" s="40">
        <v>0.0027</v>
      </c>
      <c r="F61" s="41">
        <f>+D61*E61</f>
        <v>0.0002293150684931507</v>
      </c>
      <c r="I61" s="37" t="s">
        <v>89</v>
      </c>
      <c r="K61" s="16"/>
      <c r="L61" s="31"/>
      <c r="M61" s="31"/>
      <c r="N61" s="31"/>
    </row>
    <row r="62" spans="1:14" ht="15.75">
      <c r="A62" s="6" t="s">
        <v>28</v>
      </c>
      <c r="B62" s="6">
        <v>31</v>
      </c>
      <c r="C62" s="6">
        <v>2017</v>
      </c>
      <c r="D62" s="7">
        <f>+B62/B73</f>
        <v>0.08493150684931507</v>
      </c>
      <c r="E62" s="40">
        <v>0.0027</v>
      </c>
      <c r="F62" s="41">
        <f aca="true" t="shared" si="3" ref="F62:F72">+D62*E62</f>
        <v>0.0002293150684931507</v>
      </c>
      <c r="I62" s="16"/>
      <c r="J62" s="17" t="s">
        <v>29</v>
      </c>
      <c r="K62" s="42">
        <v>0.0027</v>
      </c>
      <c r="L62" s="31"/>
      <c r="M62" s="31"/>
      <c r="N62" s="31"/>
    </row>
    <row r="63" spans="1:14" ht="15.75">
      <c r="A63" s="6" t="s">
        <v>30</v>
      </c>
      <c r="B63" s="6">
        <v>30</v>
      </c>
      <c r="C63" s="6">
        <v>2017</v>
      </c>
      <c r="D63" s="7">
        <f>+B63/B73</f>
        <v>0.0821917808219178</v>
      </c>
      <c r="E63" s="39">
        <v>0.0027</v>
      </c>
      <c r="F63" s="22">
        <f t="shared" si="3"/>
        <v>0.00022191780821917808</v>
      </c>
      <c r="I63" s="16"/>
      <c r="J63" s="17" t="s">
        <v>31</v>
      </c>
      <c r="K63" s="42">
        <v>0.0031</v>
      </c>
      <c r="L63" s="31"/>
      <c r="M63" s="31"/>
      <c r="N63" s="31"/>
    </row>
    <row r="64" spans="1:14" ht="15.75">
      <c r="A64" s="6" t="s">
        <v>32</v>
      </c>
      <c r="B64" s="6">
        <v>31</v>
      </c>
      <c r="C64" s="6">
        <v>2017</v>
      </c>
      <c r="D64" s="7">
        <f>+B64/B73</f>
        <v>0.08493150684931507</v>
      </c>
      <c r="E64" s="39">
        <v>0.0031</v>
      </c>
      <c r="F64" s="22">
        <f t="shared" si="3"/>
        <v>0.0002632876712328767</v>
      </c>
      <c r="I64" s="16"/>
      <c r="J64" s="17" t="s">
        <v>33</v>
      </c>
      <c r="K64" s="42">
        <v>0.0045</v>
      </c>
      <c r="L64" s="31"/>
      <c r="M64" s="31"/>
      <c r="N64" s="31"/>
    </row>
    <row r="65" spans="1:14" ht="15.75">
      <c r="A65" s="6" t="s">
        <v>34</v>
      </c>
      <c r="B65" s="6">
        <v>30</v>
      </c>
      <c r="C65" s="6">
        <v>2017</v>
      </c>
      <c r="D65" s="7">
        <f>+B65/B73</f>
        <v>0.0821917808219178</v>
      </c>
      <c r="E65" s="39">
        <v>0.0031</v>
      </c>
      <c r="F65" s="22">
        <f t="shared" si="3"/>
        <v>0.00025479452054794516</v>
      </c>
      <c r="I65" s="16"/>
      <c r="J65" s="17" t="s">
        <v>35</v>
      </c>
      <c r="K65" s="42">
        <v>0.0061</v>
      </c>
      <c r="L65" s="31"/>
      <c r="M65" s="31"/>
      <c r="N65" s="31"/>
    </row>
    <row r="66" spans="1:14" ht="15.75">
      <c r="A66" s="6" t="s">
        <v>36</v>
      </c>
      <c r="B66" s="6">
        <v>31</v>
      </c>
      <c r="C66" s="6">
        <v>2017</v>
      </c>
      <c r="D66" s="7">
        <f>+B66/B73</f>
        <v>0.08493150684931507</v>
      </c>
      <c r="E66" s="39">
        <v>0.0031</v>
      </c>
      <c r="F66" s="22">
        <f t="shared" si="3"/>
        <v>0.0002632876712328767</v>
      </c>
      <c r="I66" s="16"/>
      <c r="K66" s="16"/>
      <c r="L66" s="31"/>
      <c r="M66" s="31"/>
      <c r="N66" s="31"/>
    </row>
    <row r="67" spans="1:14" ht="15.75">
      <c r="A67" s="6" t="s">
        <v>38</v>
      </c>
      <c r="B67" s="6">
        <v>31</v>
      </c>
      <c r="C67" s="6">
        <v>2017</v>
      </c>
      <c r="D67" s="7">
        <f>+B67/B73</f>
        <v>0.08493150684931507</v>
      </c>
      <c r="E67" s="39">
        <v>0.0045</v>
      </c>
      <c r="F67" s="22">
        <f t="shared" si="3"/>
        <v>0.00038219178082191774</v>
      </c>
      <c r="I67" s="16"/>
      <c r="K67" s="16"/>
      <c r="L67" s="31"/>
      <c r="M67" s="31"/>
      <c r="N67" s="31"/>
    </row>
    <row r="68" spans="1:14" ht="15.75">
      <c r="A68" s="6" t="s">
        <v>39</v>
      </c>
      <c r="B68" s="6">
        <v>28</v>
      </c>
      <c r="C68" s="6">
        <v>2017</v>
      </c>
      <c r="D68" s="7">
        <f>+B68/B73</f>
        <v>0.07671232876712329</v>
      </c>
      <c r="E68" s="39">
        <v>0.0045</v>
      </c>
      <c r="F68" s="22">
        <f t="shared" si="3"/>
        <v>0.0003452054794520548</v>
      </c>
      <c r="I68" s="16"/>
      <c r="K68" s="16"/>
      <c r="L68" s="31"/>
      <c r="M68" s="31"/>
      <c r="N68" s="31"/>
    </row>
    <row r="69" spans="1:14" ht="15.75">
      <c r="A69" s="6" t="s">
        <v>40</v>
      </c>
      <c r="B69" s="6">
        <v>31</v>
      </c>
      <c r="C69" s="6">
        <v>2017</v>
      </c>
      <c r="D69" s="7">
        <f>+B69/B73</f>
        <v>0.08493150684931507</v>
      </c>
      <c r="E69" s="39">
        <v>0.0045</v>
      </c>
      <c r="F69" s="22">
        <f t="shared" si="3"/>
        <v>0.00038219178082191774</v>
      </c>
      <c r="I69" s="16"/>
      <c r="K69" s="16"/>
      <c r="L69" s="31"/>
      <c r="M69" s="31"/>
      <c r="N69" s="31"/>
    </row>
    <row r="70" spans="1:14" ht="15.75">
      <c r="A70" s="6" t="s">
        <v>41</v>
      </c>
      <c r="B70" s="6">
        <v>30</v>
      </c>
      <c r="C70" s="6">
        <v>2017</v>
      </c>
      <c r="D70" s="7">
        <f>+B70/B73</f>
        <v>0.0821917808219178</v>
      </c>
      <c r="E70" s="39">
        <v>0.0061</v>
      </c>
      <c r="F70" s="22">
        <f t="shared" si="3"/>
        <v>0.0005013698630136986</v>
      </c>
      <c r="I70" s="16"/>
      <c r="K70" s="16"/>
      <c r="L70" s="31"/>
      <c r="M70" s="31"/>
      <c r="N70" s="31"/>
    </row>
    <row r="71" spans="1:14" ht="15.75">
      <c r="A71" s="6" t="s">
        <v>42</v>
      </c>
      <c r="B71" s="6">
        <v>31</v>
      </c>
      <c r="C71" s="6">
        <v>2017</v>
      </c>
      <c r="D71" s="7">
        <f>+B71/B73</f>
        <v>0.08493150684931507</v>
      </c>
      <c r="E71" s="39">
        <v>0.0061</v>
      </c>
      <c r="F71" s="22">
        <f t="shared" si="3"/>
        <v>0.0005180821917808219</v>
      </c>
      <c r="I71" s="16"/>
      <c r="K71" s="16"/>
      <c r="L71" s="31"/>
      <c r="M71" s="31"/>
      <c r="N71" s="31"/>
    </row>
    <row r="72" spans="1:14" ht="15.75">
      <c r="A72" s="6" t="s">
        <v>44</v>
      </c>
      <c r="B72" s="6">
        <v>30</v>
      </c>
      <c r="C72" s="6">
        <v>2017</v>
      </c>
      <c r="D72" s="7">
        <f>+B72/B73</f>
        <v>0.0821917808219178</v>
      </c>
      <c r="E72" s="39">
        <v>0.0061</v>
      </c>
      <c r="F72" s="22">
        <f t="shared" si="3"/>
        <v>0.0005013698630136986</v>
      </c>
      <c r="I72" s="16"/>
      <c r="K72" s="16"/>
      <c r="L72" s="31"/>
      <c r="M72" s="31"/>
      <c r="N72" s="31"/>
    </row>
    <row r="73" spans="1:14" ht="15.75">
      <c r="A73" s="8" t="s">
        <v>45</v>
      </c>
      <c r="B73" s="9">
        <f>SUM(B61:B72)</f>
        <v>365</v>
      </c>
      <c r="C73" s="6"/>
      <c r="D73" s="36">
        <f>SUM(D61:D72)</f>
        <v>0.9999999999999999</v>
      </c>
      <c r="E73" s="16"/>
      <c r="F73" s="11">
        <f>SUM(F61:F72)</f>
        <v>0.004092328767123287</v>
      </c>
      <c r="H73" s="37"/>
      <c r="I73" s="16"/>
      <c r="K73" s="16"/>
      <c r="L73" s="31"/>
      <c r="M73" s="31"/>
      <c r="N73" s="31"/>
    </row>
    <row r="74" spans="1:14" ht="15.75">
      <c r="A74" s="16"/>
      <c r="B74" s="16"/>
      <c r="C74" s="16"/>
      <c r="D74" s="16"/>
      <c r="E74" s="16"/>
      <c r="F74" s="16"/>
      <c r="I74" s="16"/>
      <c r="K74" s="16"/>
      <c r="L74" s="31"/>
      <c r="M74" s="31"/>
      <c r="N74" s="31"/>
    </row>
    <row r="75" spans="1:14" ht="15.75">
      <c r="A75" s="6" t="s">
        <v>26</v>
      </c>
      <c r="B75" s="6">
        <v>31</v>
      </c>
      <c r="C75" s="6">
        <v>2016</v>
      </c>
      <c r="D75" s="7">
        <f aca="true" t="shared" si="4" ref="D75:D86">+B75/B$87</f>
        <v>0.08469945355191257</v>
      </c>
      <c r="E75" s="40">
        <v>0.0002</v>
      </c>
      <c r="F75" s="22">
        <f>D75*E75</f>
        <v>1.6939890710382514E-05</v>
      </c>
      <c r="I75" s="37" t="s">
        <v>88</v>
      </c>
      <c r="K75" s="16"/>
      <c r="L75" s="31"/>
      <c r="M75" s="31"/>
      <c r="N75" s="31"/>
    </row>
    <row r="76" spans="1:14" ht="15.75">
      <c r="A76" s="6" t="s">
        <v>28</v>
      </c>
      <c r="B76" s="6">
        <v>31</v>
      </c>
      <c r="C76" s="6">
        <v>2016</v>
      </c>
      <c r="D76" s="7">
        <f t="shared" si="4"/>
        <v>0.08469945355191257</v>
      </c>
      <c r="E76" s="40">
        <v>0.0002</v>
      </c>
      <c r="F76" s="22">
        <f aca="true" t="shared" si="5" ref="F76:F86">D76*E76</f>
        <v>1.6939890710382514E-05</v>
      </c>
      <c r="I76" s="16"/>
      <c r="J76" s="17" t="s">
        <v>29</v>
      </c>
      <c r="K76" s="14">
        <v>0.0002</v>
      </c>
      <c r="L76" s="31"/>
      <c r="M76" s="31"/>
      <c r="N76" s="31"/>
    </row>
    <row r="77" spans="1:14" ht="15.75">
      <c r="A77" s="6" t="s">
        <v>30</v>
      </c>
      <c r="B77" s="6">
        <v>30</v>
      </c>
      <c r="C77" s="6">
        <v>2016</v>
      </c>
      <c r="D77" s="7">
        <f t="shared" si="4"/>
        <v>0.08196721311475409</v>
      </c>
      <c r="E77" s="40">
        <v>0.0002</v>
      </c>
      <c r="F77" s="22">
        <f t="shared" si="5"/>
        <v>1.6393442622950818E-05</v>
      </c>
      <c r="I77" s="16"/>
      <c r="J77" s="17" t="s">
        <v>31</v>
      </c>
      <c r="K77" s="14">
        <v>0.0006</v>
      </c>
      <c r="L77" s="31"/>
      <c r="M77" s="31"/>
      <c r="N77" s="31"/>
    </row>
    <row r="78" spans="1:14" ht="15.75">
      <c r="A78" s="6" t="s">
        <v>32</v>
      </c>
      <c r="B78" s="6">
        <v>31</v>
      </c>
      <c r="C78" s="6">
        <v>2016</v>
      </c>
      <c r="D78" s="7">
        <f t="shared" si="4"/>
        <v>0.08469945355191257</v>
      </c>
      <c r="E78" s="40">
        <v>0.0006</v>
      </c>
      <c r="F78" s="22">
        <f t="shared" si="5"/>
        <v>5.0819672131147535E-05</v>
      </c>
      <c r="I78" s="16"/>
      <c r="J78" s="17" t="s">
        <v>33</v>
      </c>
      <c r="K78" s="14">
        <v>0.0014</v>
      </c>
      <c r="L78" s="31"/>
      <c r="M78" s="31"/>
      <c r="N78" s="31"/>
    </row>
    <row r="79" spans="1:14" ht="15.75">
      <c r="A79" s="6" t="s">
        <v>34</v>
      </c>
      <c r="B79" s="6">
        <v>30</v>
      </c>
      <c r="C79" s="6">
        <v>2016</v>
      </c>
      <c r="D79" s="7">
        <f t="shared" si="4"/>
        <v>0.08196721311475409</v>
      </c>
      <c r="E79" s="40">
        <v>0.0006</v>
      </c>
      <c r="F79" s="22">
        <f t="shared" si="5"/>
        <v>4.918032786885245E-05</v>
      </c>
      <c r="I79" s="16"/>
      <c r="J79" s="17" t="s">
        <v>35</v>
      </c>
      <c r="K79" s="14">
        <v>0.003</v>
      </c>
      <c r="L79" s="31"/>
      <c r="M79" s="31"/>
      <c r="N79" s="31"/>
    </row>
    <row r="80" spans="1:14" ht="15.75">
      <c r="A80" s="6" t="s">
        <v>36</v>
      </c>
      <c r="B80" s="6">
        <v>31</v>
      </c>
      <c r="C80" s="6">
        <v>2016</v>
      </c>
      <c r="D80" s="7">
        <f t="shared" si="4"/>
        <v>0.08469945355191257</v>
      </c>
      <c r="E80" s="40">
        <v>0.0006</v>
      </c>
      <c r="F80" s="22">
        <f t="shared" si="5"/>
        <v>5.0819672131147535E-05</v>
      </c>
      <c r="I80" s="16"/>
      <c r="K80" s="16"/>
      <c r="L80" s="31"/>
      <c r="M80" s="31"/>
      <c r="N80" s="31"/>
    </row>
    <row r="81" spans="1:14" ht="15.75">
      <c r="A81" s="6" t="s">
        <v>38</v>
      </c>
      <c r="B81" s="6">
        <v>31</v>
      </c>
      <c r="C81" s="6">
        <v>2016</v>
      </c>
      <c r="D81" s="7">
        <f t="shared" si="4"/>
        <v>0.08469945355191257</v>
      </c>
      <c r="E81" s="40">
        <v>0.0014</v>
      </c>
      <c r="F81" s="22">
        <f t="shared" si="5"/>
        <v>0.00011857923497267759</v>
      </c>
      <c r="I81" s="16"/>
      <c r="K81" s="16"/>
      <c r="L81" s="31"/>
      <c r="M81" s="31"/>
      <c r="N81" s="31"/>
    </row>
    <row r="82" spans="1:14" ht="15.75">
      <c r="A82" s="6" t="s">
        <v>39</v>
      </c>
      <c r="B82" s="6">
        <v>29</v>
      </c>
      <c r="C82" s="6">
        <v>2016</v>
      </c>
      <c r="D82" s="7">
        <f t="shared" si="4"/>
        <v>0.07923497267759563</v>
      </c>
      <c r="E82" s="40">
        <v>0.0014</v>
      </c>
      <c r="F82" s="22">
        <f t="shared" si="5"/>
        <v>0.00011092896174863389</v>
      </c>
      <c r="I82" s="16"/>
      <c r="K82" s="16"/>
      <c r="L82" s="31"/>
      <c r="M82" s="31"/>
      <c r="N82" s="31"/>
    </row>
    <row r="83" spans="1:14" ht="15.75">
      <c r="A83" s="6" t="s">
        <v>40</v>
      </c>
      <c r="B83" s="6">
        <v>31</v>
      </c>
      <c r="C83" s="6">
        <v>2016</v>
      </c>
      <c r="D83" s="7">
        <f t="shared" si="4"/>
        <v>0.08469945355191257</v>
      </c>
      <c r="E83" s="40">
        <v>0.0014</v>
      </c>
      <c r="F83" s="22">
        <f t="shared" si="5"/>
        <v>0.00011857923497267759</v>
      </c>
      <c r="I83" s="16"/>
      <c r="K83" s="16"/>
      <c r="L83" s="31"/>
      <c r="M83" s="31"/>
      <c r="N83" s="31"/>
    </row>
    <row r="84" spans="1:14" ht="12.75">
      <c r="A84" s="6" t="s">
        <v>41</v>
      </c>
      <c r="B84" s="6">
        <v>30</v>
      </c>
      <c r="C84" s="6">
        <v>2016</v>
      </c>
      <c r="D84" s="7">
        <f t="shared" si="4"/>
        <v>0.08196721311475409</v>
      </c>
      <c r="E84" s="40">
        <v>0.003</v>
      </c>
      <c r="F84" s="22">
        <f t="shared" si="5"/>
        <v>0.0002459016393442623</v>
      </c>
      <c r="L84" s="31"/>
      <c r="M84" s="31"/>
      <c r="N84" s="31"/>
    </row>
    <row r="85" spans="1:14" ht="12.75">
      <c r="A85" s="6" t="s">
        <v>42</v>
      </c>
      <c r="B85" s="6">
        <v>31</v>
      </c>
      <c r="C85" s="6">
        <v>2016</v>
      </c>
      <c r="D85" s="7">
        <f t="shared" si="4"/>
        <v>0.08469945355191257</v>
      </c>
      <c r="E85" s="40">
        <v>0.003</v>
      </c>
      <c r="F85" s="22">
        <f t="shared" si="5"/>
        <v>0.0002540983606557377</v>
      </c>
      <c r="L85" s="31"/>
      <c r="M85" s="31"/>
      <c r="N85" s="31"/>
    </row>
    <row r="86" spans="1:14" ht="12.75">
      <c r="A86" s="6" t="s">
        <v>44</v>
      </c>
      <c r="B86" s="6">
        <v>30</v>
      </c>
      <c r="C86" s="6">
        <v>2016</v>
      </c>
      <c r="D86" s="7">
        <f t="shared" si="4"/>
        <v>0.08196721311475409</v>
      </c>
      <c r="E86" s="40">
        <v>0.003</v>
      </c>
      <c r="F86" s="22">
        <f t="shared" si="5"/>
        <v>0.0002459016393442623</v>
      </c>
      <c r="L86" s="31"/>
      <c r="M86" s="31"/>
      <c r="N86" s="31"/>
    </row>
    <row r="87" spans="1:14" ht="12.75">
      <c r="A87" s="8" t="s">
        <v>45</v>
      </c>
      <c r="B87" s="9">
        <f>SUM(B75:B86)</f>
        <v>366</v>
      </c>
      <c r="C87" s="6"/>
      <c r="D87" s="36">
        <f>SUM(D75:D86)</f>
        <v>0.9999999999999999</v>
      </c>
      <c r="E87" s="21"/>
      <c r="F87" s="11">
        <f>SUM(F75:F86)</f>
        <v>0.0012950819672131147</v>
      </c>
      <c r="I87" s="38"/>
      <c r="L87" s="31"/>
      <c r="M87" s="31"/>
      <c r="N87" s="31"/>
    </row>
    <row r="88" spans="1:14" ht="15.75">
      <c r="A88" s="16"/>
      <c r="B88" s="16"/>
      <c r="C88" s="16"/>
      <c r="D88" s="16"/>
      <c r="E88" s="16"/>
      <c r="F88" s="11"/>
      <c r="L88" s="31"/>
      <c r="M88" s="31"/>
      <c r="N88" s="31"/>
    </row>
    <row r="89" spans="1:14" ht="14.25" customHeight="1">
      <c r="A89" s="6" t="s">
        <v>26</v>
      </c>
      <c r="B89" s="6">
        <v>31</v>
      </c>
      <c r="C89" s="6">
        <v>2015</v>
      </c>
      <c r="D89" s="7">
        <f>+B89/B$101</f>
        <v>0.08493150684931507</v>
      </c>
      <c r="E89" s="39">
        <v>0.0003</v>
      </c>
      <c r="F89" s="22">
        <f>D89*E89</f>
        <v>2.5479452054794518E-05</v>
      </c>
      <c r="I89" s="37" t="s">
        <v>87</v>
      </c>
      <c r="K89" s="16"/>
      <c r="L89" s="31"/>
      <c r="M89" s="31"/>
      <c r="N89" s="31"/>
    </row>
    <row r="90" spans="1:14" ht="12.75" customHeight="1">
      <c r="A90" s="6" t="s">
        <v>28</v>
      </c>
      <c r="B90" s="6">
        <v>31</v>
      </c>
      <c r="C90" s="6">
        <v>2015</v>
      </c>
      <c r="D90" s="7">
        <f>+B90/B$101</f>
        <v>0.08493150684931507</v>
      </c>
      <c r="E90" s="39">
        <v>0.0003</v>
      </c>
      <c r="F90" s="22">
        <f aca="true" t="shared" si="6" ref="F90:F100">D90*E90</f>
        <v>2.5479452054794518E-05</v>
      </c>
      <c r="I90" s="16"/>
      <c r="J90" s="17" t="s">
        <v>29</v>
      </c>
      <c r="K90" s="42">
        <v>0.0003</v>
      </c>
      <c r="L90" s="31"/>
      <c r="M90" s="31"/>
      <c r="N90" s="31"/>
    </row>
    <row r="91" spans="1:14" ht="12.75" customHeight="1">
      <c r="A91" s="6" t="s">
        <v>30</v>
      </c>
      <c r="B91" s="6">
        <v>30</v>
      </c>
      <c r="C91" s="6">
        <v>2015</v>
      </c>
      <c r="D91" s="7">
        <f aca="true" t="shared" si="7" ref="D91:D99">+B91/B$101</f>
        <v>0.0821917808219178</v>
      </c>
      <c r="E91" s="39">
        <v>0.0003</v>
      </c>
      <c r="F91" s="22">
        <f t="shared" si="6"/>
        <v>2.465753424657534E-05</v>
      </c>
      <c r="I91" s="16"/>
      <c r="J91" s="17" t="s">
        <v>31</v>
      </c>
      <c r="K91" s="42">
        <v>0.0002</v>
      </c>
      <c r="L91" s="31"/>
      <c r="M91" s="31"/>
      <c r="N91" s="31"/>
    </row>
    <row r="92" spans="1:14" ht="12.75" customHeight="1">
      <c r="A92" s="6" t="s">
        <v>32</v>
      </c>
      <c r="B92" s="6">
        <v>31</v>
      </c>
      <c r="C92" s="6">
        <v>2015</v>
      </c>
      <c r="D92" s="7">
        <f t="shared" si="7"/>
        <v>0.08493150684931507</v>
      </c>
      <c r="E92" s="39">
        <v>0.0002</v>
      </c>
      <c r="F92" s="22">
        <f t="shared" si="6"/>
        <v>1.6986301369863014E-05</v>
      </c>
      <c r="I92" s="16"/>
      <c r="J92" s="17" t="s">
        <v>33</v>
      </c>
      <c r="K92" s="42">
        <v>0.0003</v>
      </c>
      <c r="L92" s="31"/>
      <c r="M92" s="31"/>
      <c r="N92" s="31"/>
    </row>
    <row r="93" spans="1:14" ht="12" customHeight="1">
      <c r="A93" s="6" t="s">
        <v>34</v>
      </c>
      <c r="B93" s="6">
        <v>30</v>
      </c>
      <c r="C93" s="6">
        <v>2015</v>
      </c>
      <c r="D93" s="7">
        <f t="shared" si="7"/>
        <v>0.0821917808219178</v>
      </c>
      <c r="E93" s="39">
        <v>0.0002</v>
      </c>
      <c r="F93" s="22">
        <f t="shared" si="6"/>
        <v>1.643835616438356E-05</v>
      </c>
      <c r="I93" s="16"/>
      <c r="J93" s="17" t="s">
        <v>35</v>
      </c>
      <c r="K93" s="42">
        <v>0.0002</v>
      </c>
      <c r="L93" s="31"/>
      <c r="M93" s="31"/>
      <c r="N93" s="31"/>
    </row>
    <row r="94" spans="1:14" ht="12" customHeight="1">
      <c r="A94" s="6" t="s">
        <v>36</v>
      </c>
      <c r="B94" s="6">
        <v>31</v>
      </c>
      <c r="C94" s="6">
        <v>2015</v>
      </c>
      <c r="D94" s="7">
        <f t="shared" si="7"/>
        <v>0.08493150684931507</v>
      </c>
      <c r="E94" s="39">
        <v>0.0002</v>
      </c>
      <c r="F94" s="22">
        <f t="shared" si="6"/>
        <v>1.6986301369863014E-05</v>
      </c>
      <c r="I94" s="16"/>
      <c r="J94" s="17"/>
      <c r="K94" s="42"/>
      <c r="L94" s="31"/>
      <c r="M94" s="31"/>
      <c r="N94" s="31"/>
    </row>
    <row r="95" spans="1:14" ht="15.75">
      <c r="A95" s="6" t="s">
        <v>38</v>
      </c>
      <c r="B95" s="6">
        <v>31</v>
      </c>
      <c r="C95" s="6">
        <v>2015</v>
      </c>
      <c r="D95" s="7">
        <f t="shared" si="7"/>
        <v>0.08493150684931507</v>
      </c>
      <c r="E95" s="39">
        <v>0.0003</v>
      </c>
      <c r="F95" s="22">
        <f t="shared" si="6"/>
        <v>2.5479452054794518E-05</v>
      </c>
      <c r="I95" s="16"/>
      <c r="J95" s="17"/>
      <c r="K95" s="14"/>
      <c r="L95" s="31"/>
      <c r="M95" s="31"/>
      <c r="N95" s="31"/>
    </row>
    <row r="96" spans="1:14" ht="15.75">
      <c r="A96" s="6" t="s">
        <v>39</v>
      </c>
      <c r="B96" s="6">
        <v>28</v>
      </c>
      <c r="C96" s="6">
        <v>2015</v>
      </c>
      <c r="D96" s="7">
        <f t="shared" si="7"/>
        <v>0.07671232876712329</v>
      </c>
      <c r="E96" s="39">
        <v>0.0003</v>
      </c>
      <c r="F96" s="22">
        <f t="shared" si="6"/>
        <v>2.3013698630136985E-05</v>
      </c>
      <c r="I96" s="16"/>
      <c r="J96" s="17"/>
      <c r="K96" s="14"/>
      <c r="L96" s="31"/>
      <c r="M96" s="31"/>
      <c r="N96" s="31"/>
    </row>
    <row r="97" spans="1:14" ht="15.75">
      <c r="A97" s="6" t="s">
        <v>40</v>
      </c>
      <c r="B97" s="6">
        <v>31</v>
      </c>
      <c r="C97" s="6">
        <v>2015</v>
      </c>
      <c r="D97" s="7">
        <f t="shared" si="7"/>
        <v>0.08493150684931507</v>
      </c>
      <c r="E97" s="39">
        <v>0.0003</v>
      </c>
      <c r="F97" s="22">
        <f t="shared" si="6"/>
        <v>2.5479452054794518E-05</v>
      </c>
      <c r="I97" s="16"/>
      <c r="J97" s="17"/>
      <c r="K97" s="14"/>
      <c r="L97" s="31"/>
      <c r="M97" s="31"/>
      <c r="N97" s="31"/>
    </row>
    <row r="98" spans="1:14" ht="15.75">
      <c r="A98" s="6" t="s">
        <v>41</v>
      </c>
      <c r="B98" s="6">
        <v>30</v>
      </c>
      <c r="C98" s="6">
        <v>2015</v>
      </c>
      <c r="D98" s="7">
        <f t="shared" si="7"/>
        <v>0.0821917808219178</v>
      </c>
      <c r="E98" s="39">
        <v>0.0002</v>
      </c>
      <c r="F98" s="22">
        <f t="shared" si="6"/>
        <v>1.643835616438356E-05</v>
      </c>
      <c r="I98" s="16"/>
      <c r="J98" s="17"/>
      <c r="K98" s="14"/>
      <c r="L98" s="31"/>
      <c r="M98" s="31"/>
      <c r="N98" s="31"/>
    </row>
    <row r="99" spans="1:14" ht="15.75">
      <c r="A99" s="6" t="s">
        <v>42</v>
      </c>
      <c r="B99" s="6">
        <v>31</v>
      </c>
      <c r="C99" s="6">
        <v>2015</v>
      </c>
      <c r="D99" s="7">
        <f t="shared" si="7"/>
        <v>0.08493150684931507</v>
      </c>
      <c r="E99" s="39">
        <v>0.0002</v>
      </c>
      <c r="F99" s="22">
        <f t="shared" si="6"/>
        <v>1.6986301369863014E-05</v>
      </c>
      <c r="I99" s="16"/>
      <c r="J99" s="17"/>
      <c r="K99" s="14"/>
      <c r="L99" s="31"/>
      <c r="M99" s="31"/>
      <c r="N99" s="31"/>
    </row>
    <row r="100" spans="1:14" ht="15.75">
      <c r="A100" s="6" t="s">
        <v>44</v>
      </c>
      <c r="B100" s="6">
        <v>30</v>
      </c>
      <c r="C100" s="6">
        <v>2015</v>
      </c>
      <c r="D100" s="7">
        <f>+B100/B$101</f>
        <v>0.0821917808219178</v>
      </c>
      <c r="E100" s="39">
        <v>0.0002</v>
      </c>
      <c r="F100" s="22">
        <f t="shared" si="6"/>
        <v>1.643835616438356E-05</v>
      </c>
      <c r="I100" s="16"/>
      <c r="J100" s="17"/>
      <c r="K100" s="14"/>
      <c r="L100" s="31"/>
      <c r="M100" s="31"/>
      <c r="N100" s="31"/>
    </row>
    <row r="101" spans="1:14" ht="15.75">
      <c r="A101" s="8" t="s">
        <v>45</v>
      </c>
      <c r="B101" s="9">
        <f>SUM(B89:B100)</f>
        <v>365</v>
      </c>
      <c r="C101" s="6"/>
      <c r="D101" s="36">
        <f>SUM(D89:D100)</f>
        <v>0.9999999999999999</v>
      </c>
      <c r="E101" s="21"/>
      <c r="F101" s="11">
        <f>SUM(F89:F100)</f>
        <v>0.00024986301369863014</v>
      </c>
      <c r="I101" s="16"/>
      <c r="J101" s="17"/>
      <c r="K101" s="14"/>
      <c r="L101" s="31"/>
      <c r="M101" s="31"/>
      <c r="N101" s="31"/>
    </row>
    <row r="102" spans="1:14" ht="15.75">
      <c r="A102" s="16"/>
      <c r="B102" s="16"/>
      <c r="C102" s="16"/>
      <c r="D102" s="16"/>
      <c r="E102" s="16"/>
      <c r="F102" s="16"/>
      <c r="I102" s="16"/>
      <c r="J102" s="17"/>
      <c r="K102" s="14"/>
      <c r="L102" s="31"/>
      <c r="M102" s="31"/>
      <c r="N102" s="31"/>
    </row>
    <row r="103" spans="1:14" ht="15.75">
      <c r="A103" s="16"/>
      <c r="B103" s="16"/>
      <c r="C103" s="16"/>
      <c r="D103" s="16"/>
      <c r="E103" s="16"/>
      <c r="F103" s="16"/>
      <c r="I103" s="16"/>
      <c r="J103" s="17"/>
      <c r="K103" s="14"/>
      <c r="L103" s="31"/>
      <c r="M103" s="31"/>
      <c r="N103" s="31"/>
    </row>
    <row r="104" spans="1:14" ht="12.75">
      <c r="A104" s="6" t="s">
        <v>26</v>
      </c>
      <c r="B104" s="6">
        <v>31</v>
      </c>
      <c r="C104" s="6">
        <v>2014</v>
      </c>
      <c r="D104" s="7">
        <f>+B104/B$116</f>
        <v>0.08493150684931507</v>
      </c>
      <c r="E104" s="39">
        <v>0.0005</v>
      </c>
      <c r="F104" s="22">
        <f>D104*E104</f>
        <v>4.2465753424657536E-05</v>
      </c>
      <c r="I104" s="37" t="s">
        <v>85</v>
      </c>
      <c r="J104" s="17"/>
      <c r="K104" s="14"/>
      <c r="L104" s="31"/>
      <c r="M104" s="31"/>
      <c r="N104" s="31"/>
    </row>
    <row r="105" spans="1:14" ht="12.75">
      <c r="A105" s="6" t="s">
        <v>28</v>
      </c>
      <c r="B105" s="6">
        <v>31</v>
      </c>
      <c r="C105" s="6">
        <v>2014</v>
      </c>
      <c r="D105" s="7">
        <f aca="true" t="shared" si="8" ref="D105:D115">+B105/B$116</f>
        <v>0.08493150684931507</v>
      </c>
      <c r="E105" s="39">
        <v>0.0005</v>
      </c>
      <c r="F105" s="22">
        <f aca="true" t="shared" si="9" ref="F105:F115">D105*E105</f>
        <v>4.2465753424657536E-05</v>
      </c>
      <c r="J105" s="17" t="s">
        <v>29</v>
      </c>
      <c r="K105" s="14">
        <v>0.0005</v>
      </c>
      <c r="L105" s="31"/>
      <c r="M105" s="31"/>
      <c r="N105" s="31"/>
    </row>
    <row r="106" spans="1:14" ht="12.75" customHeight="1">
      <c r="A106" s="6" t="s">
        <v>30</v>
      </c>
      <c r="B106" s="6">
        <v>30</v>
      </c>
      <c r="C106" s="6">
        <v>2014</v>
      </c>
      <c r="D106" s="7">
        <f t="shared" si="8"/>
        <v>0.0821917808219178</v>
      </c>
      <c r="E106" s="39">
        <v>0.0005</v>
      </c>
      <c r="F106" s="22">
        <f t="shared" si="9"/>
        <v>4.1095890410958905E-05</v>
      </c>
      <c r="J106" s="17" t="s">
        <v>31</v>
      </c>
      <c r="K106" s="14">
        <v>0.0004</v>
      </c>
      <c r="L106" s="31"/>
      <c r="M106" s="31"/>
      <c r="N106" s="31"/>
    </row>
    <row r="107" spans="1:14" ht="12.75" customHeight="1">
      <c r="A107" s="6" t="s">
        <v>32</v>
      </c>
      <c r="B107" s="6">
        <v>31</v>
      </c>
      <c r="C107" s="6">
        <v>2014</v>
      </c>
      <c r="D107" s="7">
        <f t="shared" si="8"/>
        <v>0.08493150684931507</v>
      </c>
      <c r="E107" s="39">
        <v>0.0004</v>
      </c>
      <c r="F107" s="22">
        <f t="shared" si="9"/>
        <v>3.397260273972603E-05</v>
      </c>
      <c r="J107" s="17" t="s">
        <v>33</v>
      </c>
      <c r="K107" s="14">
        <v>0.0007</v>
      </c>
      <c r="L107" s="31"/>
      <c r="M107" s="31"/>
      <c r="N107" s="31"/>
    </row>
    <row r="108" spans="1:14" ht="12.75" customHeight="1">
      <c r="A108" s="6" t="s">
        <v>34</v>
      </c>
      <c r="B108" s="6">
        <v>30</v>
      </c>
      <c r="C108" s="6">
        <v>2014</v>
      </c>
      <c r="D108" s="7">
        <f t="shared" si="8"/>
        <v>0.0821917808219178</v>
      </c>
      <c r="E108" s="39">
        <v>0.0004</v>
      </c>
      <c r="F108" s="22">
        <f t="shared" si="9"/>
        <v>3.287671232876712E-05</v>
      </c>
      <c r="J108" s="17" t="s">
        <v>35</v>
      </c>
      <c r="K108" s="14">
        <v>0.0005</v>
      </c>
      <c r="L108" s="31"/>
      <c r="M108" s="31"/>
      <c r="N108" s="31"/>
    </row>
    <row r="109" spans="1:14" ht="12.75" customHeight="1">
      <c r="A109" s="6" t="s">
        <v>36</v>
      </c>
      <c r="B109" s="6">
        <v>31</v>
      </c>
      <c r="C109" s="6">
        <v>2014</v>
      </c>
      <c r="D109" s="7">
        <f t="shared" si="8"/>
        <v>0.08493150684931507</v>
      </c>
      <c r="E109" s="39">
        <v>0.0004</v>
      </c>
      <c r="F109" s="22">
        <f t="shared" si="9"/>
        <v>3.397260273972603E-05</v>
      </c>
      <c r="I109" s="16"/>
      <c r="J109" s="17"/>
      <c r="K109" s="14"/>
      <c r="L109" s="31"/>
      <c r="M109" s="31"/>
      <c r="N109" s="31"/>
    </row>
    <row r="110" spans="1:14" ht="12.75" customHeight="1">
      <c r="A110" s="6" t="s">
        <v>38</v>
      </c>
      <c r="B110" s="6">
        <v>31</v>
      </c>
      <c r="C110" s="6">
        <v>2014</v>
      </c>
      <c r="D110" s="7">
        <f t="shared" si="8"/>
        <v>0.08493150684931507</v>
      </c>
      <c r="E110" s="39">
        <v>0.0007</v>
      </c>
      <c r="F110" s="22">
        <f t="shared" si="9"/>
        <v>5.9452054794520544E-05</v>
      </c>
      <c r="I110" s="16"/>
      <c r="J110" s="17"/>
      <c r="K110" s="14"/>
      <c r="L110" s="31"/>
      <c r="M110" s="31"/>
      <c r="N110" s="31"/>
    </row>
    <row r="111" spans="1:14" ht="12.75" customHeight="1">
      <c r="A111" s="6" t="s">
        <v>39</v>
      </c>
      <c r="B111" s="6">
        <v>28</v>
      </c>
      <c r="C111" s="6">
        <v>2014</v>
      </c>
      <c r="D111" s="7">
        <f t="shared" si="8"/>
        <v>0.07671232876712329</v>
      </c>
      <c r="E111" s="39">
        <v>0.0007</v>
      </c>
      <c r="F111" s="22">
        <f t="shared" si="9"/>
        <v>5.3698630136986305E-05</v>
      </c>
      <c r="I111" s="16"/>
      <c r="J111" s="17"/>
      <c r="K111" s="14"/>
      <c r="L111" s="31"/>
      <c r="M111" s="31"/>
      <c r="N111" s="31"/>
    </row>
    <row r="112" spans="1:14" ht="12.75" customHeight="1">
      <c r="A112" s="6" t="s">
        <v>40</v>
      </c>
      <c r="B112" s="6">
        <v>31</v>
      </c>
      <c r="C112" s="6">
        <v>2014</v>
      </c>
      <c r="D112" s="7">
        <f t="shared" si="8"/>
        <v>0.08493150684931507</v>
      </c>
      <c r="E112" s="39">
        <v>0.0007</v>
      </c>
      <c r="F112" s="22">
        <f t="shared" si="9"/>
        <v>5.9452054794520544E-05</v>
      </c>
      <c r="I112" s="16"/>
      <c r="J112" s="17"/>
      <c r="K112" s="14"/>
      <c r="L112" s="31"/>
      <c r="M112" s="31"/>
      <c r="N112" s="31"/>
    </row>
    <row r="113" spans="1:14" ht="12.75" customHeight="1">
      <c r="A113" s="6" t="s">
        <v>41</v>
      </c>
      <c r="B113" s="6">
        <v>30</v>
      </c>
      <c r="C113" s="6">
        <v>2014</v>
      </c>
      <c r="D113" s="7">
        <f t="shared" si="8"/>
        <v>0.0821917808219178</v>
      </c>
      <c r="E113" s="39">
        <v>0.0005</v>
      </c>
      <c r="F113" s="22">
        <f t="shared" si="9"/>
        <v>4.1095890410958905E-05</v>
      </c>
      <c r="I113" s="16"/>
      <c r="J113" s="17"/>
      <c r="K113" s="14"/>
      <c r="L113" s="31"/>
      <c r="M113" s="31"/>
      <c r="N113" s="31"/>
    </row>
    <row r="114" spans="1:14" ht="12.75" customHeight="1">
      <c r="A114" s="6" t="s">
        <v>42</v>
      </c>
      <c r="B114" s="6">
        <v>31</v>
      </c>
      <c r="C114" s="6">
        <v>2014</v>
      </c>
      <c r="D114" s="7">
        <f t="shared" si="8"/>
        <v>0.08493150684931507</v>
      </c>
      <c r="E114" s="39">
        <v>0.0005</v>
      </c>
      <c r="F114" s="22">
        <f t="shared" si="9"/>
        <v>4.2465753424657536E-05</v>
      </c>
      <c r="L114" s="31"/>
      <c r="M114" s="31"/>
      <c r="N114" s="31"/>
    </row>
    <row r="115" spans="1:14" ht="12.75" customHeight="1">
      <c r="A115" s="6" t="s">
        <v>44</v>
      </c>
      <c r="B115" s="6">
        <v>30</v>
      </c>
      <c r="C115" s="6">
        <v>2014</v>
      </c>
      <c r="D115" s="7">
        <f t="shared" si="8"/>
        <v>0.0821917808219178</v>
      </c>
      <c r="E115" s="39">
        <v>0.0005</v>
      </c>
      <c r="F115" s="22">
        <f t="shared" si="9"/>
        <v>4.1095890410958905E-05</v>
      </c>
      <c r="L115" s="31"/>
      <c r="M115" s="31"/>
      <c r="N115" s="31"/>
    </row>
    <row r="116" spans="1:14" ht="12.75" customHeight="1">
      <c r="A116" s="8" t="s">
        <v>45</v>
      </c>
      <c r="B116" s="9">
        <f>SUM(B104:B115)</f>
        <v>365</v>
      </c>
      <c r="C116" s="6"/>
      <c r="D116" s="36">
        <f>SUM(D104:D115)</f>
        <v>0.9999999999999999</v>
      </c>
      <c r="E116" s="21"/>
      <c r="F116" s="22">
        <f>SUM(F104:F115)</f>
        <v>0.0005241095890410959</v>
      </c>
      <c r="L116" s="31"/>
      <c r="M116" s="31"/>
      <c r="N116" s="31"/>
    </row>
    <row r="117" spans="1:14" ht="12.75" customHeight="1">
      <c r="A117" s="16"/>
      <c r="B117" s="16"/>
      <c r="C117" s="16"/>
      <c r="D117" s="16"/>
      <c r="E117" s="16"/>
      <c r="F117" s="11">
        <f>SUM(F104:F115)</f>
        <v>0.0005241095890410959</v>
      </c>
      <c r="L117" s="31"/>
      <c r="M117" s="31"/>
      <c r="N117" s="31"/>
    </row>
    <row r="118" spans="1:14" ht="12.75" customHeight="1">
      <c r="A118" s="16"/>
      <c r="B118" s="16"/>
      <c r="C118" s="16"/>
      <c r="D118" s="16"/>
      <c r="E118" s="16"/>
      <c r="F118" s="11"/>
      <c r="L118" s="31"/>
      <c r="M118" s="31"/>
      <c r="N118" s="31"/>
    </row>
    <row r="119" spans="1:14" ht="12.75" customHeight="1">
      <c r="A119" s="6" t="s">
        <v>26</v>
      </c>
      <c r="B119" s="6">
        <v>31</v>
      </c>
      <c r="C119" s="6">
        <v>2013</v>
      </c>
      <c r="D119" s="7">
        <f>+B119/B$131</f>
        <v>0.08493150684931507</v>
      </c>
      <c r="E119" s="39">
        <v>0.0009</v>
      </c>
      <c r="F119" s="22">
        <f>D119*E119</f>
        <v>7.643835616438355E-05</v>
      </c>
      <c r="I119" t="s">
        <v>84</v>
      </c>
      <c r="J119" s="17"/>
      <c r="K119" s="14"/>
      <c r="L119" s="31"/>
      <c r="M119" s="31"/>
      <c r="N119" s="31"/>
    </row>
    <row r="120" spans="1:14" ht="12.75">
      <c r="A120" s="6" t="s">
        <v>28</v>
      </c>
      <c r="B120" s="6">
        <v>31</v>
      </c>
      <c r="C120" s="6">
        <v>2013</v>
      </c>
      <c r="D120" s="7">
        <f aca="true" t="shared" si="10" ref="D120:D130">+B120/B$131</f>
        <v>0.08493150684931507</v>
      </c>
      <c r="E120" s="39">
        <v>0.0009</v>
      </c>
      <c r="F120" s="22">
        <f aca="true" t="shared" si="11" ref="F120:F130">D120*E120</f>
        <v>7.643835616438355E-05</v>
      </c>
      <c r="J120" s="17" t="s">
        <v>29</v>
      </c>
      <c r="K120" s="14">
        <v>0.0009</v>
      </c>
      <c r="L120" s="31"/>
      <c r="M120" s="31"/>
      <c r="N120" s="31"/>
    </row>
    <row r="121" spans="1:14" ht="12.75" customHeight="1">
      <c r="A121" s="6" t="s">
        <v>30</v>
      </c>
      <c r="B121" s="6">
        <v>30</v>
      </c>
      <c r="C121" s="6">
        <v>2013</v>
      </c>
      <c r="D121" s="7">
        <f t="shared" si="10"/>
        <v>0.0821917808219178</v>
      </c>
      <c r="E121" s="39">
        <v>0.0009</v>
      </c>
      <c r="F121" s="22">
        <f t="shared" si="11"/>
        <v>7.397260273972603E-05</v>
      </c>
      <c r="J121" s="17" t="s">
        <v>31</v>
      </c>
      <c r="K121" s="14">
        <v>0.001</v>
      </c>
      <c r="L121" s="31"/>
      <c r="M121" s="31"/>
      <c r="N121" s="31"/>
    </row>
    <row r="122" spans="1:14" ht="12.75" customHeight="1">
      <c r="A122" s="6" t="s">
        <v>32</v>
      </c>
      <c r="B122" s="6">
        <v>31</v>
      </c>
      <c r="C122" s="6">
        <v>2013</v>
      </c>
      <c r="D122" s="7">
        <f t="shared" si="10"/>
        <v>0.08493150684931507</v>
      </c>
      <c r="E122" s="39">
        <v>0.001</v>
      </c>
      <c r="F122" s="22">
        <f t="shared" si="11"/>
        <v>8.493150684931507E-05</v>
      </c>
      <c r="J122" s="17" t="s">
        <v>33</v>
      </c>
      <c r="K122" s="14">
        <v>0.0009</v>
      </c>
      <c r="L122" s="31"/>
      <c r="M122" s="31"/>
      <c r="N122" s="31"/>
    </row>
    <row r="123" spans="1:14" ht="12.75" customHeight="1">
      <c r="A123" s="6" t="s">
        <v>34</v>
      </c>
      <c r="B123" s="6">
        <v>30</v>
      </c>
      <c r="C123" s="6">
        <v>2013</v>
      </c>
      <c r="D123" s="7">
        <f t="shared" si="10"/>
        <v>0.0821917808219178</v>
      </c>
      <c r="E123" s="39">
        <v>0.001</v>
      </c>
      <c r="F123" s="22">
        <f t="shared" si="11"/>
        <v>8.219178082191781E-05</v>
      </c>
      <c r="J123" s="17" t="s">
        <v>35</v>
      </c>
      <c r="K123" s="14">
        <v>0.0009</v>
      </c>
      <c r="L123" s="31"/>
      <c r="M123" s="31"/>
      <c r="N123" s="31"/>
    </row>
    <row r="124" spans="1:15" ht="12.75" customHeight="1">
      <c r="A124" s="6" t="s">
        <v>36</v>
      </c>
      <c r="B124" s="6">
        <v>31</v>
      </c>
      <c r="C124" s="6">
        <v>2013</v>
      </c>
      <c r="D124" s="7">
        <f t="shared" si="10"/>
        <v>0.08493150684931507</v>
      </c>
      <c r="E124" s="39">
        <v>0.001</v>
      </c>
      <c r="F124" s="22">
        <f t="shared" si="11"/>
        <v>8.493150684931507E-05</v>
      </c>
      <c r="L124" s="35"/>
      <c r="M124" s="35"/>
      <c r="N124" s="35"/>
      <c r="O124" s="35"/>
    </row>
    <row r="125" spans="1:14" ht="12.75" customHeight="1">
      <c r="A125" s="6" t="s">
        <v>38</v>
      </c>
      <c r="B125" s="6">
        <v>31</v>
      </c>
      <c r="C125" s="6">
        <v>2013</v>
      </c>
      <c r="D125" s="7">
        <f t="shared" si="10"/>
        <v>0.08493150684931507</v>
      </c>
      <c r="E125" s="39">
        <v>0.0009</v>
      </c>
      <c r="F125" s="22">
        <f t="shared" si="11"/>
        <v>7.643835616438355E-05</v>
      </c>
      <c r="L125" s="31"/>
      <c r="M125" s="31"/>
      <c r="N125" s="31"/>
    </row>
    <row r="126" spans="1:14" ht="12.75" customHeight="1">
      <c r="A126" s="6" t="s">
        <v>39</v>
      </c>
      <c r="B126" s="26">
        <v>28</v>
      </c>
      <c r="C126" s="6">
        <v>2013</v>
      </c>
      <c r="D126" s="7">
        <f t="shared" si="10"/>
        <v>0.07671232876712329</v>
      </c>
      <c r="E126" s="39">
        <v>0.0009</v>
      </c>
      <c r="F126" s="22">
        <f t="shared" si="11"/>
        <v>6.904109589041096E-05</v>
      </c>
      <c r="L126" s="31"/>
      <c r="M126" s="31"/>
      <c r="N126" s="31"/>
    </row>
    <row r="127" spans="1:14" ht="12.75" customHeight="1">
      <c r="A127" s="6" t="s">
        <v>40</v>
      </c>
      <c r="B127" s="6">
        <v>31</v>
      </c>
      <c r="C127" s="6">
        <v>2013</v>
      </c>
      <c r="D127" s="7">
        <f t="shared" si="10"/>
        <v>0.08493150684931507</v>
      </c>
      <c r="E127" s="39">
        <v>0.0009</v>
      </c>
      <c r="F127" s="22">
        <f t="shared" si="11"/>
        <v>7.643835616438355E-05</v>
      </c>
      <c r="L127" s="31"/>
      <c r="M127" s="31"/>
      <c r="N127" s="31"/>
    </row>
    <row r="128" spans="1:14" ht="12.75" customHeight="1">
      <c r="A128" s="6" t="s">
        <v>41</v>
      </c>
      <c r="B128" s="6">
        <v>30</v>
      </c>
      <c r="C128" s="6">
        <v>2013</v>
      </c>
      <c r="D128" s="7">
        <f t="shared" si="10"/>
        <v>0.0821917808219178</v>
      </c>
      <c r="E128" s="39">
        <v>0.0009</v>
      </c>
      <c r="F128" s="22">
        <f t="shared" si="11"/>
        <v>7.397260273972603E-05</v>
      </c>
      <c r="L128" s="31"/>
      <c r="M128" s="31"/>
      <c r="N128" s="31"/>
    </row>
    <row r="129" spans="1:14" ht="12.75" customHeight="1">
      <c r="A129" s="6" t="s">
        <v>42</v>
      </c>
      <c r="B129" s="6">
        <v>31</v>
      </c>
      <c r="C129" s="6">
        <v>2013</v>
      </c>
      <c r="D129" s="7">
        <f t="shared" si="10"/>
        <v>0.08493150684931507</v>
      </c>
      <c r="E129" s="39">
        <v>0.0009</v>
      </c>
      <c r="F129" s="22">
        <f t="shared" si="11"/>
        <v>7.643835616438355E-05</v>
      </c>
      <c r="L129" s="31"/>
      <c r="M129" s="31"/>
      <c r="N129" s="31"/>
    </row>
    <row r="130" spans="1:14" ht="12.75" customHeight="1">
      <c r="A130" s="6" t="s">
        <v>44</v>
      </c>
      <c r="B130" s="6">
        <v>30</v>
      </c>
      <c r="C130" s="6">
        <v>2013</v>
      </c>
      <c r="D130" s="7">
        <f t="shared" si="10"/>
        <v>0.0821917808219178</v>
      </c>
      <c r="E130" s="39">
        <v>0.0009</v>
      </c>
      <c r="F130" s="22">
        <f t="shared" si="11"/>
        <v>7.397260273972603E-05</v>
      </c>
      <c r="L130" s="31"/>
      <c r="M130" s="31"/>
      <c r="N130" s="31"/>
    </row>
    <row r="131" spans="1:14" ht="12.75" customHeight="1">
      <c r="A131" s="8" t="s">
        <v>45</v>
      </c>
      <c r="B131" s="9">
        <f>SUM(B119:B130)</f>
        <v>365</v>
      </c>
      <c r="C131" s="9"/>
      <c r="D131" s="10">
        <f>SUM(D119:D130)</f>
        <v>0.9999999999999999</v>
      </c>
      <c r="E131" s="8"/>
      <c r="F131" s="11">
        <f>SUM(F119:F130)</f>
        <v>0.0009252054794520548</v>
      </c>
      <c r="L131" s="31"/>
      <c r="M131" s="31"/>
      <c r="N131" s="31"/>
    </row>
    <row r="132" spans="1:14" ht="12.75" customHeight="1">
      <c r="A132" s="16"/>
      <c r="B132" s="16"/>
      <c r="C132" s="16"/>
      <c r="D132" s="16"/>
      <c r="E132" s="16"/>
      <c r="F132" s="16"/>
      <c r="L132" s="31"/>
      <c r="M132" s="31"/>
      <c r="N132" s="31"/>
    </row>
    <row r="133" spans="1:14" ht="12.75" customHeight="1">
      <c r="A133" s="6" t="s">
        <v>26</v>
      </c>
      <c r="B133" s="6">
        <v>31</v>
      </c>
      <c r="C133" s="6">
        <v>2012</v>
      </c>
      <c r="D133" s="7">
        <f>+B133/B$145</f>
        <v>0.08469945355191257</v>
      </c>
      <c r="E133" s="39">
        <v>0.0005</v>
      </c>
      <c r="F133" s="22">
        <f>D133*E133</f>
        <v>4.234972677595628E-05</v>
      </c>
      <c r="I133" t="s">
        <v>83</v>
      </c>
      <c r="J133" s="17"/>
      <c r="K133" s="14"/>
      <c r="L133" s="31"/>
      <c r="M133" s="31"/>
      <c r="N133" s="31"/>
    </row>
    <row r="134" spans="1:14" ht="12.75">
      <c r="A134" s="6" t="s">
        <v>28</v>
      </c>
      <c r="B134" s="6">
        <v>31</v>
      </c>
      <c r="C134" s="6">
        <v>2012</v>
      </c>
      <c r="D134" s="7">
        <f aca="true" t="shared" si="12" ref="D134:D144">+B134/B$145</f>
        <v>0.08469945355191257</v>
      </c>
      <c r="E134" s="39">
        <v>0.0005</v>
      </c>
      <c r="F134" s="22">
        <f aca="true" t="shared" si="13" ref="F134:F144">D134*E134</f>
        <v>4.234972677595628E-05</v>
      </c>
      <c r="J134" s="17" t="s">
        <v>29</v>
      </c>
      <c r="K134" s="14">
        <v>0.0005</v>
      </c>
      <c r="L134" s="31"/>
      <c r="M134" s="31"/>
      <c r="N134" s="31"/>
    </row>
    <row r="135" spans="1:14" ht="12.75" customHeight="1">
      <c r="A135" s="6" t="s">
        <v>30</v>
      </c>
      <c r="B135" s="6">
        <v>30</v>
      </c>
      <c r="C135" s="6">
        <v>2012</v>
      </c>
      <c r="D135" s="7">
        <f t="shared" si="12"/>
        <v>0.08196721311475409</v>
      </c>
      <c r="E135" s="39">
        <v>0.0005</v>
      </c>
      <c r="F135" s="22">
        <f t="shared" si="13"/>
        <v>4.098360655737705E-05</v>
      </c>
      <c r="J135" s="17" t="s">
        <v>31</v>
      </c>
      <c r="K135" s="14">
        <v>0.0003</v>
      </c>
      <c r="L135" s="31"/>
      <c r="M135" s="31"/>
      <c r="N135" s="31"/>
    </row>
    <row r="136" spans="1:14" ht="12.75" customHeight="1">
      <c r="A136" s="6" t="s">
        <v>32</v>
      </c>
      <c r="B136" s="6">
        <v>31</v>
      </c>
      <c r="C136" s="6">
        <v>2012</v>
      </c>
      <c r="D136" s="7">
        <f t="shared" si="12"/>
        <v>0.08469945355191257</v>
      </c>
      <c r="E136" s="39">
        <v>0.0003</v>
      </c>
      <c r="F136" s="22">
        <f t="shared" si="13"/>
        <v>2.5409836065573767E-05</v>
      </c>
      <c r="J136" s="17" t="s">
        <v>33</v>
      </c>
      <c r="K136" s="14">
        <v>0.0002</v>
      </c>
      <c r="L136" s="31"/>
      <c r="M136" s="31"/>
      <c r="N136" s="31"/>
    </row>
    <row r="137" spans="1:14" ht="12.75" customHeight="1">
      <c r="A137" s="6" t="s">
        <v>34</v>
      </c>
      <c r="B137" s="6">
        <v>30</v>
      </c>
      <c r="C137" s="6">
        <v>2012</v>
      </c>
      <c r="D137" s="7">
        <f t="shared" si="12"/>
        <v>0.08196721311475409</v>
      </c>
      <c r="E137" s="39">
        <v>0.0003</v>
      </c>
      <c r="F137" s="22">
        <f t="shared" si="13"/>
        <v>2.4590163934426225E-05</v>
      </c>
      <c r="J137" s="17" t="s">
        <v>35</v>
      </c>
      <c r="K137" s="14">
        <v>0.0007</v>
      </c>
      <c r="L137" s="31"/>
      <c r="M137" s="31"/>
      <c r="N137" s="31"/>
    </row>
    <row r="138" spans="1:14" ht="12.75" customHeight="1">
      <c r="A138" s="6" t="s">
        <v>36</v>
      </c>
      <c r="B138" s="6">
        <v>31</v>
      </c>
      <c r="C138" s="6">
        <v>2012</v>
      </c>
      <c r="D138" s="7">
        <f t="shared" si="12"/>
        <v>0.08469945355191257</v>
      </c>
      <c r="E138" s="39">
        <v>0.0003</v>
      </c>
      <c r="F138" s="22">
        <f t="shared" si="13"/>
        <v>2.5409836065573767E-05</v>
      </c>
      <c r="L138" s="31"/>
      <c r="M138" s="31"/>
      <c r="N138" s="31"/>
    </row>
    <row r="139" spans="1:14" ht="12.75" customHeight="1">
      <c r="A139" s="6" t="s">
        <v>38</v>
      </c>
      <c r="B139" s="6">
        <v>31</v>
      </c>
      <c r="C139" s="6">
        <v>2012</v>
      </c>
      <c r="D139" s="7">
        <f t="shared" si="12"/>
        <v>0.08469945355191257</v>
      </c>
      <c r="E139" s="39">
        <v>0.0002</v>
      </c>
      <c r="F139" s="22">
        <f t="shared" si="13"/>
        <v>1.6939890710382514E-05</v>
      </c>
      <c r="L139" s="31"/>
      <c r="M139" s="31"/>
      <c r="N139" s="31"/>
    </row>
    <row r="140" spans="1:14" ht="12.75" customHeight="1">
      <c r="A140" s="6" t="s">
        <v>39</v>
      </c>
      <c r="B140" s="25">
        <v>29</v>
      </c>
      <c r="C140" s="6">
        <v>2012</v>
      </c>
      <c r="D140" s="7">
        <f t="shared" si="12"/>
        <v>0.07923497267759563</v>
      </c>
      <c r="E140" s="39">
        <v>0.0002</v>
      </c>
      <c r="F140" s="22">
        <f t="shared" si="13"/>
        <v>1.5846994535519128E-05</v>
      </c>
      <c r="L140" s="31"/>
      <c r="M140" s="31"/>
      <c r="N140" s="31"/>
    </row>
    <row r="141" spans="1:14" ht="12.75" customHeight="1">
      <c r="A141" s="6" t="s">
        <v>40</v>
      </c>
      <c r="B141" s="6">
        <v>31</v>
      </c>
      <c r="C141" s="6">
        <v>2012</v>
      </c>
      <c r="D141" s="7">
        <f t="shared" si="12"/>
        <v>0.08469945355191257</v>
      </c>
      <c r="E141" s="39">
        <v>0.0002</v>
      </c>
      <c r="F141" s="22">
        <f t="shared" si="13"/>
        <v>1.6939890710382514E-05</v>
      </c>
      <c r="L141" s="31"/>
      <c r="M141" s="31"/>
      <c r="N141" s="31"/>
    </row>
    <row r="142" spans="1:14" ht="12.75" customHeight="1">
      <c r="A142" s="6" t="s">
        <v>41</v>
      </c>
      <c r="B142" s="6">
        <v>30</v>
      </c>
      <c r="C142" s="6">
        <v>2012</v>
      </c>
      <c r="D142" s="7">
        <f t="shared" si="12"/>
        <v>0.08196721311475409</v>
      </c>
      <c r="E142" s="39">
        <v>0.0007</v>
      </c>
      <c r="F142" s="22">
        <f t="shared" si="13"/>
        <v>5.737704918032786E-05</v>
      </c>
      <c r="L142" s="31"/>
      <c r="M142" s="31"/>
      <c r="N142" s="31"/>
    </row>
    <row r="143" spans="1:14" ht="12.75" customHeight="1">
      <c r="A143" s="6" t="s">
        <v>42</v>
      </c>
      <c r="B143" s="6">
        <v>31</v>
      </c>
      <c r="C143" s="6">
        <v>2012</v>
      </c>
      <c r="D143" s="7">
        <f t="shared" si="12"/>
        <v>0.08469945355191257</v>
      </c>
      <c r="E143" s="39">
        <v>0.0007</v>
      </c>
      <c r="F143" s="22">
        <f t="shared" si="13"/>
        <v>5.9289617486338795E-05</v>
      </c>
      <c r="L143" s="31"/>
      <c r="M143" s="31"/>
      <c r="N143" s="31"/>
    </row>
    <row r="144" spans="1:14" ht="12.75" customHeight="1">
      <c r="A144" s="6" t="s">
        <v>44</v>
      </c>
      <c r="B144" s="6">
        <v>30</v>
      </c>
      <c r="C144" s="6">
        <v>2012</v>
      </c>
      <c r="D144" s="7">
        <f t="shared" si="12"/>
        <v>0.08196721311475409</v>
      </c>
      <c r="E144" s="39">
        <v>0.0007</v>
      </c>
      <c r="F144" s="22">
        <f t="shared" si="13"/>
        <v>5.737704918032786E-05</v>
      </c>
      <c r="L144" s="31"/>
      <c r="M144" s="31"/>
      <c r="N144" s="31"/>
    </row>
    <row r="145" spans="1:14" ht="12.75" customHeight="1">
      <c r="A145" s="8" t="s">
        <v>45</v>
      </c>
      <c r="B145" s="9">
        <f>SUM(B133:B144)</f>
        <v>366</v>
      </c>
      <c r="C145" s="9"/>
      <c r="D145" s="10">
        <f>SUM(D133:D144)</f>
        <v>0.9999999999999999</v>
      </c>
      <c r="E145" s="8"/>
      <c r="F145" s="11">
        <f>SUM(F133:F144)</f>
        <v>0.00042486338797814195</v>
      </c>
      <c r="L145" s="31"/>
      <c r="M145" s="31"/>
      <c r="N145" s="31"/>
    </row>
    <row r="146" spans="1:14" ht="12.75" customHeight="1">
      <c r="A146" s="16"/>
      <c r="B146" s="16"/>
      <c r="C146" s="16"/>
      <c r="D146" s="16"/>
      <c r="E146" s="16"/>
      <c r="F146" s="16"/>
      <c r="L146" s="31"/>
      <c r="M146" s="31"/>
      <c r="N146" s="31"/>
    </row>
    <row r="147" spans="1:14" ht="12.75" customHeight="1">
      <c r="A147" s="6" t="s">
        <v>26</v>
      </c>
      <c r="B147" s="6">
        <v>31</v>
      </c>
      <c r="C147" s="6">
        <v>2011</v>
      </c>
      <c r="D147" s="7">
        <f>+B147/B$159</f>
        <v>0.08493150684931507</v>
      </c>
      <c r="E147" s="39">
        <v>0.0015</v>
      </c>
      <c r="F147" s="22">
        <f>D147*E147</f>
        <v>0.0001273972602739726</v>
      </c>
      <c r="I147" t="s">
        <v>56</v>
      </c>
      <c r="J147" s="17"/>
      <c r="K147" s="14"/>
      <c r="L147" s="31"/>
      <c r="M147" s="31"/>
      <c r="N147" s="31"/>
    </row>
    <row r="148" spans="1:14" ht="12.75" customHeight="1">
      <c r="A148" s="6" t="s">
        <v>28</v>
      </c>
      <c r="B148" s="6">
        <v>31</v>
      </c>
      <c r="C148" s="6">
        <v>2011</v>
      </c>
      <c r="D148" s="7">
        <f aca="true" t="shared" si="14" ref="D148:D158">+B148/B$159</f>
        <v>0.08493150684931507</v>
      </c>
      <c r="E148" s="39">
        <v>0.0015</v>
      </c>
      <c r="F148" s="22">
        <f aca="true" t="shared" si="15" ref="F148:F158">D148*E148</f>
        <v>0.0001273972602739726</v>
      </c>
      <c r="J148" s="17" t="s">
        <v>29</v>
      </c>
      <c r="K148" s="14">
        <v>0.0015</v>
      </c>
      <c r="L148" s="31"/>
      <c r="M148" s="31"/>
      <c r="N148" s="31"/>
    </row>
    <row r="149" spans="1:14" ht="12.75">
      <c r="A149" s="6" t="s">
        <v>30</v>
      </c>
      <c r="B149" s="6">
        <v>30</v>
      </c>
      <c r="C149" s="6">
        <v>2011</v>
      </c>
      <c r="D149" s="7">
        <f t="shared" si="14"/>
        <v>0.0821917808219178</v>
      </c>
      <c r="E149" s="39">
        <v>0.0015</v>
      </c>
      <c r="F149" s="22">
        <f t="shared" si="15"/>
        <v>0.0001232876712328767</v>
      </c>
      <c r="J149" s="17" t="s">
        <v>31</v>
      </c>
      <c r="K149" s="14">
        <v>0.0015</v>
      </c>
      <c r="N149" s="32"/>
    </row>
    <row r="150" spans="1:14" ht="12.75">
      <c r="A150" s="6" t="s">
        <v>32</v>
      </c>
      <c r="B150" s="6">
        <v>31</v>
      </c>
      <c r="C150" s="6">
        <v>2011</v>
      </c>
      <c r="D150" s="7">
        <f t="shared" si="14"/>
        <v>0.08493150684931507</v>
      </c>
      <c r="E150" s="39">
        <v>0.0015</v>
      </c>
      <c r="F150" s="22">
        <f t="shared" si="15"/>
        <v>0.0001273972602739726</v>
      </c>
      <c r="J150" s="17" t="s">
        <v>33</v>
      </c>
      <c r="K150" s="14">
        <v>0.0014</v>
      </c>
      <c r="N150" s="32"/>
    </row>
    <row r="151" spans="1:14" ht="12.75">
      <c r="A151" s="6" t="s">
        <v>34</v>
      </c>
      <c r="B151" s="6">
        <v>30</v>
      </c>
      <c r="C151" s="6">
        <v>2011</v>
      </c>
      <c r="D151" s="7">
        <f t="shared" si="14"/>
        <v>0.0821917808219178</v>
      </c>
      <c r="E151" s="39">
        <v>0.0015</v>
      </c>
      <c r="F151" s="22">
        <f t="shared" si="15"/>
        <v>0.0001232876712328767</v>
      </c>
      <c r="J151" s="17" t="s">
        <v>35</v>
      </c>
      <c r="K151" s="14">
        <v>0.0013</v>
      </c>
      <c r="N151" s="32"/>
    </row>
    <row r="152" spans="1:14" ht="12.75">
      <c r="A152" s="6" t="s">
        <v>36</v>
      </c>
      <c r="B152" s="6">
        <v>31</v>
      </c>
      <c r="C152" s="6">
        <v>2011</v>
      </c>
      <c r="D152" s="7">
        <f t="shared" si="14"/>
        <v>0.08493150684931507</v>
      </c>
      <c r="E152" s="39">
        <v>0.0015</v>
      </c>
      <c r="F152" s="22">
        <f t="shared" si="15"/>
        <v>0.0001273972602739726</v>
      </c>
      <c r="N152" s="32"/>
    </row>
    <row r="153" spans="1:14" ht="12.75">
      <c r="A153" s="6" t="s">
        <v>38</v>
      </c>
      <c r="B153" s="6">
        <v>31</v>
      </c>
      <c r="C153" s="6">
        <v>2011</v>
      </c>
      <c r="D153" s="7">
        <f t="shared" si="14"/>
        <v>0.08493150684931507</v>
      </c>
      <c r="E153" s="39">
        <v>0.0014</v>
      </c>
      <c r="F153" s="22">
        <f t="shared" si="15"/>
        <v>0.00011890410958904109</v>
      </c>
      <c r="N153" s="32"/>
    </row>
    <row r="154" spans="1:14" ht="12.75">
      <c r="A154" s="6" t="s">
        <v>39</v>
      </c>
      <c r="B154" s="6">
        <v>28</v>
      </c>
      <c r="C154" s="6">
        <v>2011</v>
      </c>
      <c r="D154" s="7">
        <f t="shared" si="14"/>
        <v>0.07671232876712329</v>
      </c>
      <c r="E154" s="39">
        <v>0.0014</v>
      </c>
      <c r="F154" s="22">
        <f t="shared" si="15"/>
        <v>0.00010739726027397261</v>
      </c>
      <c r="N154" s="32"/>
    </row>
    <row r="155" spans="1:14" ht="12.75">
      <c r="A155" s="6" t="s">
        <v>40</v>
      </c>
      <c r="B155" s="6">
        <v>31</v>
      </c>
      <c r="C155" s="6">
        <v>2011</v>
      </c>
      <c r="D155" s="7">
        <f t="shared" si="14"/>
        <v>0.08493150684931507</v>
      </c>
      <c r="E155" s="39">
        <v>0.0014</v>
      </c>
      <c r="F155" s="22">
        <f t="shared" si="15"/>
        <v>0.00011890410958904109</v>
      </c>
      <c r="N155" s="32"/>
    </row>
    <row r="156" spans="1:14" ht="12.75">
      <c r="A156" s="6" t="s">
        <v>41</v>
      </c>
      <c r="B156" s="6">
        <v>30</v>
      </c>
      <c r="C156" s="6">
        <v>2011</v>
      </c>
      <c r="D156" s="7">
        <f t="shared" si="14"/>
        <v>0.0821917808219178</v>
      </c>
      <c r="E156" s="39">
        <v>0.0013</v>
      </c>
      <c r="F156" s="22">
        <f t="shared" si="15"/>
        <v>0.00010684931506849314</v>
      </c>
      <c r="N156" s="32"/>
    </row>
    <row r="157" spans="1:14" ht="12.75">
      <c r="A157" s="6" t="s">
        <v>42</v>
      </c>
      <c r="B157" s="6">
        <v>31</v>
      </c>
      <c r="C157" s="6">
        <v>2011</v>
      </c>
      <c r="D157" s="7">
        <f t="shared" si="14"/>
        <v>0.08493150684931507</v>
      </c>
      <c r="E157" s="39">
        <v>0.0013</v>
      </c>
      <c r="F157" s="22">
        <f t="shared" si="15"/>
        <v>0.00011041095890410958</v>
      </c>
      <c r="N157" s="33"/>
    </row>
    <row r="158" spans="1:14" ht="12.75">
      <c r="A158" s="6" t="s">
        <v>44</v>
      </c>
      <c r="B158" s="6">
        <v>30</v>
      </c>
      <c r="C158" s="6">
        <v>2011</v>
      </c>
      <c r="D158" s="7">
        <f t="shared" si="14"/>
        <v>0.0821917808219178</v>
      </c>
      <c r="E158" s="39">
        <v>0.0013</v>
      </c>
      <c r="F158" s="22">
        <f t="shared" si="15"/>
        <v>0.00010684931506849314</v>
      </c>
      <c r="M158" s="34"/>
      <c r="N158" s="32"/>
    </row>
    <row r="159" spans="1:14" ht="12.75">
      <c r="A159" s="8" t="s">
        <v>45</v>
      </c>
      <c r="B159" s="9">
        <f>SUM(B147:B158)</f>
        <v>365</v>
      </c>
      <c r="C159" s="9"/>
      <c r="D159" s="10">
        <f>SUM(D147:D158)</f>
        <v>0.9999999999999999</v>
      </c>
      <c r="E159" s="8"/>
      <c r="F159" s="11">
        <f>SUM(F147:F158)</f>
        <v>0.0014254794520547948</v>
      </c>
      <c r="M159" s="34"/>
      <c r="N159" s="32"/>
    </row>
    <row r="160" spans="1:14" ht="12.75">
      <c r="A160" s="6"/>
      <c r="B160" s="6"/>
      <c r="C160" s="6"/>
      <c r="D160" s="7"/>
      <c r="E160" s="21"/>
      <c r="F160" s="23"/>
      <c r="M160" s="34"/>
      <c r="N160" s="32"/>
    </row>
    <row r="161" spans="1:14" ht="12.75">
      <c r="A161" s="6" t="s">
        <v>26</v>
      </c>
      <c r="B161" s="6">
        <v>31</v>
      </c>
      <c r="C161" s="6">
        <v>2010</v>
      </c>
      <c r="D161" s="7">
        <f>+B161/B$173</f>
        <v>0.08493150684931507</v>
      </c>
      <c r="E161" s="39">
        <v>0.0018</v>
      </c>
      <c r="F161" s="22">
        <f>D161*E161</f>
        <v>0.0001528767123287671</v>
      </c>
      <c r="I161" t="s">
        <v>55</v>
      </c>
      <c r="J161" s="17"/>
      <c r="K161" s="14"/>
      <c r="M161" s="34"/>
      <c r="N161" s="32"/>
    </row>
    <row r="162" spans="1:14" ht="12.75">
      <c r="A162" s="6" t="s">
        <v>28</v>
      </c>
      <c r="B162" s="6">
        <v>31</v>
      </c>
      <c r="C162" s="6">
        <v>2010</v>
      </c>
      <c r="D162" s="7">
        <f aca="true" t="shared" si="16" ref="D162:D172">+B162/B$173</f>
        <v>0.08493150684931507</v>
      </c>
      <c r="E162" s="39">
        <v>0.0018</v>
      </c>
      <c r="F162" s="22">
        <f aca="true" t="shared" si="17" ref="F162:F172">D162*E162</f>
        <v>0.0001528767123287671</v>
      </c>
      <c r="J162" s="17" t="s">
        <v>29</v>
      </c>
      <c r="K162" s="14">
        <v>0.0018</v>
      </c>
      <c r="N162" s="32"/>
    </row>
    <row r="163" spans="1:14" ht="12.75">
      <c r="A163" s="6" t="s">
        <v>30</v>
      </c>
      <c r="B163" s="6">
        <v>30</v>
      </c>
      <c r="C163" s="6">
        <v>2010</v>
      </c>
      <c r="D163" s="7">
        <f t="shared" si="16"/>
        <v>0.0821917808219178</v>
      </c>
      <c r="E163" s="39">
        <v>0.0018</v>
      </c>
      <c r="F163" s="22">
        <f t="shared" si="17"/>
        <v>0.00014794520547945205</v>
      </c>
      <c r="J163" s="17" t="s">
        <v>31</v>
      </c>
      <c r="K163" s="14">
        <v>0.0017</v>
      </c>
      <c r="N163" s="32"/>
    </row>
    <row r="164" spans="1:14" ht="12.75">
      <c r="A164" s="6" t="s">
        <v>32</v>
      </c>
      <c r="B164" s="6">
        <v>31</v>
      </c>
      <c r="C164" s="6">
        <v>2010</v>
      </c>
      <c r="D164" s="7">
        <f t="shared" si="16"/>
        <v>0.08493150684931507</v>
      </c>
      <c r="E164" s="39">
        <v>0.0017</v>
      </c>
      <c r="F164" s="22">
        <f t="shared" si="17"/>
        <v>0.0001443835616438356</v>
      </c>
      <c r="J164" s="17" t="s">
        <v>33</v>
      </c>
      <c r="K164" s="14">
        <v>0.0007</v>
      </c>
      <c r="N164" s="32"/>
    </row>
    <row r="165" spans="1:14" ht="12.75">
      <c r="A165" s="6" t="s">
        <v>34</v>
      </c>
      <c r="B165" s="6">
        <v>30</v>
      </c>
      <c r="C165" s="6">
        <v>2010</v>
      </c>
      <c r="D165" s="7">
        <f t="shared" si="16"/>
        <v>0.0821917808219178</v>
      </c>
      <c r="E165" s="39">
        <v>0.0017</v>
      </c>
      <c r="F165" s="22">
        <f t="shared" si="17"/>
        <v>0.00013972602739726025</v>
      </c>
      <c r="J165" s="17" t="s">
        <v>35</v>
      </c>
      <c r="K165" s="14">
        <v>0.001</v>
      </c>
      <c r="N165" s="32"/>
    </row>
    <row r="166" spans="1:14" ht="12.75">
      <c r="A166" s="6" t="s">
        <v>36</v>
      </c>
      <c r="B166" s="6">
        <v>31</v>
      </c>
      <c r="C166" s="6">
        <v>2010</v>
      </c>
      <c r="D166" s="7">
        <f t="shared" si="16"/>
        <v>0.08493150684931507</v>
      </c>
      <c r="E166" s="39">
        <v>0.0017</v>
      </c>
      <c r="F166" s="22">
        <f t="shared" si="17"/>
        <v>0.0001443835616438356</v>
      </c>
      <c r="J166" s="17"/>
      <c r="K166" s="14"/>
      <c r="N166" s="32"/>
    </row>
    <row r="167" spans="1:14" ht="12.75">
      <c r="A167" s="6" t="s">
        <v>38</v>
      </c>
      <c r="B167" s="6">
        <v>31</v>
      </c>
      <c r="C167" s="6">
        <v>2010</v>
      </c>
      <c r="D167" s="7">
        <f t="shared" si="16"/>
        <v>0.08493150684931507</v>
      </c>
      <c r="E167" s="39">
        <v>0.0007</v>
      </c>
      <c r="F167" s="22">
        <f t="shared" si="17"/>
        <v>5.9452054794520544E-05</v>
      </c>
      <c r="J167" s="17"/>
      <c r="K167" s="14"/>
      <c r="N167" s="32"/>
    </row>
    <row r="168" spans="1:14" ht="12.75">
      <c r="A168" s="6" t="s">
        <v>39</v>
      </c>
      <c r="B168" s="6">
        <v>28</v>
      </c>
      <c r="C168" s="6">
        <v>2010</v>
      </c>
      <c r="D168" s="7">
        <f t="shared" si="16"/>
        <v>0.07671232876712329</v>
      </c>
      <c r="E168" s="39">
        <v>0.0007</v>
      </c>
      <c r="F168" s="22">
        <f t="shared" si="17"/>
        <v>5.3698630136986305E-05</v>
      </c>
      <c r="J168" s="17"/>
      <c r="K168" s="14"/>
      <c r="N168" s="32"/>
    </row>
    <row r="169" spans="1:14" ht="12.75">
      <c r="A169" s="6" t="s">
        <v>40</v>
      </c>
      <c r="B169" s="6">
        <v>31</v>
      </c>
      <c r="C169" s="6">
        <v>2010</v>
      </c>
      <c r="D169" s="7">
        <f t="shared" si="16"/>
        <v>0.08493150684931507</v>
      </c>
      <c r="E169" s="39">
        <v>0.0007</v>
      </c>
      <c r="F169" s="22">
        <f t="shared" si="17"/>
        <v>5.9452054794520544E-05</v>
      </c>
      <c r="J169" s="17"/>
      <c r="K169" s="14"/>
      <c r="N169" s="32"/>
    </row>
    <row r="170" spans="1:14" ht="12.75">
      <c r="A170" s="6" t="s">
        <v>41</v>
      </c>
      <c r="B170" s="6">
        <v>30</v>
      </c>
      <c r="C170" s="6">
        <v>2010</v>
      </c>
      <c r="D170" s="7">
        <f t="shared" si="16"/>
        <v>0.0821917808219178</v>
      </c>
      <c r="E170" s="39">
        <v>0.001</v>
      </c>
      <c r="F170" s="22">
        <f t="shared" si="17"/>
        <v>8.219178082191781E-05</v>
      </c>
      <c r="J170" s="17"/>
      <c r="K170" s="14"/>
      <c r="N170" s="32"/>
    </row>
    <row r="171" spans="1:14" ht="12.75">
      <c r="A171" s="6" t="s">
        <v>42</v>
      </c>
      <c r="B171" s="6">
        <v>31</v>
      </c>
      <c r="C171" s="6">
        <v>2010</v>
      </c>
      <c r="D171" s="7">
        <f t="shared" si="16"/>
        <v>0.08493150684931507</v>
      </c>
      <c r="E171" s="39">
        <v>0.001</v>
      </c>
      <c r="F171" s="22">
        <f t="shared" si="17"/>
        <v>8.493150684931507E-05</v>
      </c>
      <c r="J171" s="17"/>
      <c r="K171" s="14"/>
      <c r="N171" s="33"/>
    </row>
    <row r="172" spans="1:14" ht="12.75">
      <c r="A172" s="6" t="s">
        <v>44</v>
      </c>
      <c r="B172" s="6">
        <v>30</v>
      </c>
      <c r="C172" s="6">
        <v>2010</v>
      </c>
      <c r="D172" s="7">
        <f t="shared" si="16"/>
        <v>0.0821917808219178</v>
      </c>
      <c r="E172" s="39">
        <v>0.001</v>
      </c>
      <c r="F172" s="22">
        <f t="shared" si="17"/>
        <v>8.219178082191781E-05</v>
      </c>
      <c r="J172" s="17"/>
      <c r="K172" s="14"/>
      <c r="M172" s="34"/>
      <c r="N172" s="32"/>
    </row>
    <row r="173" spans="1:14" ht="12.75">
      <c r="A173" s="8" t="s">
        <v>45</v>
      </c>
      <c r="B173" s="9">
        <f>SUM(B161:B172)</f>
        <v>365</v>
      </c>
      <c r="C173" s="9"/>
      <c r="D173" s="10">
        <f>SUM(D161:D172)</f>
        <v>0.9999999999999999</v>
      </c>
      <c r="E173" s="8"/>
      <c r="F173" s="11">
        <f>SUM(F161:F172)</f>
        <v>0.0013041095890410958</v>
      </c>
      <c r="J173" s="17"/>
      <c r="K173" s="14"/>
      <c r="M173" s="34"/>
      <c r="N173" s="32"/>
    </row>
    <row r="174" spans="1:14" ht="15.75">
      <c r="A174" s="16"/>
      <c r="B174" s="16"/>
      <c r="C174" s="16"/>
      <c r="D174" s="16"/>
      <c r="E174" s="16"/>
      <c r="F174" s="16"/>
      <c r="J174" s="17"/>
      <c r="K174" s="14"/>
      <c r="M174" s="34"/>
      <c r="N174" s="32"/>
    </row>
    <row r="175" spans="1:14" ht="12.75">
      <c r="A175" s="6" t="s">
        <v>26</v>
      </c>
      <c r="B175" s="6">
        <v>31</v>
      </c>
      <c r="C175" s="6">
        <v>2009</v>
      </c>
      <c r="D175" s="7">
        <f>+B175/B$187</f>
        <v>0.08493150684931507</v>
      </c>
      <c r="E175" s="39">
        <v>0.0169</v>
      </c>
      <c r="F175" s="22">
        <f>D175*E175</f>
        <v>0.0014353424657534246</v>
      </c>
      <c r="I175" t="s">
        <v>54</v>
      </c>
      <c r="J175" s="17"/>
      <c r="K175" s="14"/>
      <c r="M175" s="34"/>
      <c r="N175" s="32"/>
    </row>
    <row r="176" spans="1:14" ht="12.75" customHeight="1">
      <c r="A176" s="6" t="s">
        <v>28</v>
      </c>
      <c r="B176" s="6">
        <v>31</v>
      </c>
      <c r="C176" s="6">
        <v>2009</v>
      </c>
      <c r="D176" s="7">
        <f aca="true" t="shared" si="18" ref="D176:D186">+B176/B$187</f>
        <v>0.08493150684931507</v>
      </c>
      <c r="E176" s="39">
        <v>0.0169</v>
      </c>
      <c r="F176" s="22">
        <f aca="true" t="shared" si="19" ref="F176:F186">D176*E176</f>
        <v>0.0014353424657534246</v>
      </c>
      <c r="J176" s="17" t="s">
        <v>29</v>
      </c>
      <c r="K176" s="14">
        <v>0.0169</v>
      </c>
      <c r="N176" s="32"/>
    </row>
    <row r="177" spans="1:14" ht="12.75">
      <c r="A177" s="6" t="s">
        <v>30</v>
      </c>
      <c r="B177" s="6">
        <v>30</v>
      </c>
      <c r="C177" s="6">
        <v>2009</v>
      </c>
      <c r="D177" s="7">
        <f t="shared" si="18"/>
        <v>0.0821917808219178</v>
      </c>
      <c r="E177" s="39">
        <v>0.0169</v>
      </c>
      <c r="F177" s="22">
        <f t="shared" si="19"/>
        <v>0.0013890410958904108</v>
      </c>
      <c r="J177" s="17" t="s">
        <v>31</v>
      </c>
      <c r="K177" s="14">
        <v>0.0164</v>
      </c>
      <c r="N177" s="32"/>
    </row>
    <row r="178" spans="1:14" ht="12.75">
      <c r="A178" s="6" t="s">
        <v>32</v>
      </c>
      <c r="B178" s="6">
        <v>31</v>
      </c>
      <c r="C178" s="6">
        <v>2009</v>
      </c>
      <c r="D178" s="7">
        <f t="shared" si="18"/>
        <v>0.08493150684931507</v>
      </c>
      <c r="E178" s="39">
        <v>0.0164</v>
      </c>
      <c r="F178" s="22">
        <f t="shared" si="19"/>
        <v>0.0013928767123287673</v>
      </c>
      <c r="J178" s="17" t="s">
        <v>33</v>
      </c>
      <c r="K178" s="14">
        <v>0.0038</v>
      </c>
      <c r="N178" s="32"/>
    </row>
    <row r="179" spans="1:14" ht="12.75">
      <c r="A179" s="6" t="s">
        <v>34</v>
      </c>
      <c r="B179" s="6">
        <v>30</v>
      </c>
      <c r="C179" s="6">
        <v>2009</v>
      </c>
      <c r="D179" s="7">
        <f t="shared" si="18"/>
        <v>0.0821917808219178</v>
      </c>
      <c r="E179" s="39">
        <v>0.0164</v>
      </c>
      <c r="F179" s="22">
        <f t="shared" si="19"/>
        <v>0.0013479452054794522</v>
      </c>
      <c r="J179" s="17" t="s">
        <v>35</v>
      </c>
      <c r="K179" s="14">
        <v>0.0023</v>
      </c>
      <c r="N179" s="32"/>
    </row>
    <row r="180" spans="1:14" ht="12.75">
      <c r="A180" s="6" t="s">
        <v>36</v>
      </c>
      <c r="B180" s="6">
        <v>31</v>
      </c>
      <c r="C180" s="6">
        <v>2009</v>
      </c>
      <c r="D180" s="7">
        <f t="shared" si="18"/>
        <v>0.08493150684931507</v>
      </c>
      <c r="E180" s="39">
        <v>0.0164</v>
      </c>
      <c r="F180" s="22">
        <f t="shared" si="19"/>
        <v>0.0013928767123287673</v>
      </c>
      <c r="J180" s="17"/>
      <c r="K180" s="14"/>
      <c r="N180" s="32"/>
    </row>
    <row r="181" spans="1:14" ht="12.75">
      <c r="A181" s="6" t="s">
        <v>38</v>
      </c>
      <c r="B181" s="6">
        <v>31</v>
      </c>
      <c r="C181" s="6">
        <v>2009</v>
      </c>
      <c r="D181" s="7">
        <f t="shared" si="18"/>
        <v>0.08493150684931507</v>
      </c>
      <c r="E181" s="39">
        <v>0.0038</v>
      </c>
      <c r="F181" s="22">
        <f t="shared" si="19"/>
        <v>0.0003227397260273973</v>
      </c>
      <c r="J181" s="17"/>
      <c r="K181" s="14"/>
      <c r="N181" s="32"/>
    </row>
    <row r="182" spans="1:14" ht="12.75">
      <c r="A182" s="6" t="s">
        <v>39</v>
      </c>
      <c r="B182" s="6">
        <v>28</v>
      </c>
      <c r="C182" s="6">
        <v>2009</v>
      </c>
      <c r="D182" s="7">
        <f t="shared" si="18"/>
        <v>0.07671232876712329</v>
      </c>
      <c r="E182" s="39">
        <v>0.0038</v>
      </c>
      <c r="F182" s="22">
        <f t="shared" si="19"/>
        <v>0.0002915068493150685</v>
      </c>
      <c r="J182" s="17"/>
      <c r="K182" s="14"/>
      <c r="N182" s="32"/>
    </row>
    <row r="183" spans="1:14" ht="12.75">
      <c r="A183" s="6" t="s">
        <v>40</v>
      </c>
      <c r="B183" s="6">
        <v>31</v>
      </c>
      <c r="C183" s="6">
        <v>2009</v>
      </c>
      <c r="D183" s="7">
        <f t="shared" si="18"/>
        <v>0.08493150684931507</v>
      </c>
      <c r="E183" s="39">
        <v>0.0038</v>
      </c>
      <c r="F183" s="22">
        <f t="shared" si="19"/>
        <v>0.0003227397260273973</v>
      </c>
      <c r="J183" s="17"/>
      <c r="K183" s="14"/>
      <c r="N183" s="32"/>
    </row>
    <row r="184" spans="1:14" ht="12.75">
      <c r="A184" s="6" t="s">
        <v>41</v>
      </c>
      <c r="B184" s="6">
        <v>30</v>
      </c>
      <c r="C184" s="6">
        <v>2009</v>
      </c>
      <c r="D184" s="7">
        <f t="shared" si="18"/>
        <v>0.0821917808219178</v>
      </c>
      <c r="E184" s="39">
        <v>0.0023</v>
      </c>
      <c r="F184" s="22">
        <f t="shared" si="19"/>
        <v>0.00018904109589041094</v>
      </c>
      <c r="J184" s="17"/>
      <c r="K184" s="14"/>
      <c r="N184" s="32"/>
    </row>
    <row r="185" spans="1:14" ht="12.75">
      <c r="A185" s="6" t="s">
        <v>42</v>
      </c>
      <c r="B185" s="6">
        <v>31</v>
      </c>
      <c r="C185" s="6">
        <v>2009</v>
      </c>
      <c r="D185" s="7">
        <f t="shared" si="18"/>
        <v>0.08493150684931507</v>
      </c>
      <c r="E185" s="39">
        <v>0.0023</v>
      </c>
      <c r="F185" s="22">
        <f t="shared" si="19"/>
        <v>0.00019534246575342464</v>
      </c>
      <c r="J185" s="17"/>
      <c r="K185" s="14"/>
      <c r="N185" s="33"/>
    </row>
    <row r="186" spans="1:14" ht="12.75">
      <c r="A186" s="6" t="s">
        <v>44</v>
      </c>
      <c r="B186" s="6">
        <v>30</v>
      </c>
      <c r="C186" s="6">
        <v>2009</v>
      </c>
      <c r="D186" s="7">
        <f t="shared" si="18"/>
        <v>0.0821917808219178</v>
      </c>
      <c r="E186" s="39">
        <v>0.0023</v>
      </c>
      <c r="F186" s="22">
        <f t="shared" si="19"/>
        <v>0.00018904109589041094</v>
      </c>
      <c r="J186" s="17"/>
      <c r="K186" s="14"/>
      <c r="M186" s="34"/>
      <c r="N186" s="32"/>
    </row>
    <row r="187" spans="1:14" ht="12.75">
      <c r="A187" s="8" t="s">
        <v>45</v>
      </c>
      <c r="B187" s="9">
        <f>SUM(B175:B186)</f>
        <v>365</v>
      </c>
      <c r="C187" s="9"/>
      <c r="D187" s="10">
        <f>SUM(D175:D186)</f>
        <v>0.9999999999999999</v>
      </c>
      <c r="E187" s="8"/>
      <c r="F187" s="11">
        <f>SUM(F175:F186)</f>
        <v>0.009903835616438355</v>
      </c>
      <c r="J187" s="17"/>
      <c r="K187" s="14"/>
      <c r="M187" s="34"/>
      <c r="N187" s="32"/>
    </row>
    <row r="188" spans="1:14" ht="15.75">
      <c r="A188" s="16"/>
      <c r="B188" s="16"/>
      <c r="C188" s="16"/>
      <c r="D188" s="16"/>
      <c r="E188" s="16"/>
      <c r="F188" s="16"/>
      <c r="J188" s="17"/>
      <c r="K188" s="14"/>
      <c r="M188" s="34"/>
      <c r="N188" s="32"/>
    </row>
    <row r="189" spans="1:14" ht="12.75">
      <c r="A189" s="6" t="s">
        <v>26</v>
      </c>
      <c r="B189" s="6">
        <v>31</v>
      </c>
      <c r="C189" s="6">
        <v>2008</v>
      </c>
      <c r="D189" s="7">
        <f>+B189/B$201</f>
        <v>0.08469945355191257</v>
      </c>
      <c r="E189" s="39">
        <v>0.0489</v>
      </c>
      <c r="F189" s="22">
        <f aca="true" t="shared" si="20" ref="F189:F200">D189*E189</f>
        <v>0.004141803278688524</v>
      </c>
      <c r="I189" t="s">
        <v>52</v>
      </c>
      <c r="J189" s="17"/>
      <c r="K189" s="14"/>
      <c r="M189" s="34"/>
      <c r="N189" s="32"/>
    </row>
    <row r="190" spans="1:14" ht="12.75" customHeight="1">
      <c r="A190" s="6" t="s">
        <v>28</v>
      </c>
      <c r="B190" s="6">
        <v>31</v>
      </c>
      <c r="C190" s="6">
        <v>2008</v>
      </c>
      <c r="D190" s="7">
        <f aca="true" t="shared" si="21" ref="D190:D200">+B190/B$201</f>
        <v>0.08469945355191257</v>
      </c>
      <c r="E190" s="39">
        <v>0.0489</v>
      </c>
      <c r="F190" s="22">
        <f t="shared" si="20"/>
        <v>0.004141803278688524</v>
      </c>
      <c r="J190" s="17" t="s">
        <v>29</v>
      </c>
      <c r="K190" s="14">
        <v>0.0489</v>
      </c>
      <c r="N190" s="32"/>
    </row>
    <row r="191" spans="1:14" ht="12.75">
      <c r="A191" s="6" t="s">
        <v>30</v>
      </c>
      <c r="B191" s="6">
        <v>30</v>
      </c>
      <c r="C191" s="6">
        <v>2008</v>
      </c>
      <c r="D191" s="7">
        <f t="shared" si="21"/>
        <v>0.08196721311475409</v>
      </c>
      <c r="E191" s="39">
        <v>0.0489</v>
      </c>
      <c r="F191" s="22">
        <f t="shared" si="20"/>
        <v>0.004008196721311475</v>
      </c>
      <c r="J191" s="17" t="s">
        <v>31</v>
      </c>
      <c r="K191" s="14">
        <v>0.0447</v>
      </c>
      <c r="N191" s="32"/>
    </row>
    <row r="192" spans="1:14" ht="12.75">
      <c r="A192" s="6" t="s">
        <v>32</v>
      </c>
      <c r="B192" s="6">
        <v>31</v>
      </c>
      <c r="C192" s="6">
        <v>2008</v>
      </c>
      <c r="D192" s="7">
        <f t="shared" si="21"/>
        <v>0.08469945355191257</v>
      </c>
      <c r="E192" s="39">
        <v>0.0447</v>
      </c>
      <c r="F192" s="22">
        <f t="shared" si="20"/>
        <v>0.0037860655737704915</v>
      </c>
      <c r="J192" s="17" t="s">
        <v>33</v>
      </c>
      <c r="K192" s="14">
        <v>0.0358</v>
      </c>
      <c r="N192" s="32"/>
    </row>
    <row r="193" spans="1:14" ht="12.75">
      <c r="A193" s="6" t="s">
        <v>34</v>
      </c>
      <c r="B193" s="6">
        <v>30</v>
      </c>
      <c r="C193" s="6">
        <v>2008</v>
      </c>
      <c r="D193" s="7">
        <f t="shared" si="21"/>
        <v>0.08196721311475409</v>
      </c>
      <c r="E193" s="39">
        <v>0.0447</v>
      </c>
      <c r="F193" s="22">
        <f t="shared" si="20"/>
        <v>0.0036639344262295076</v>
      </c>
      <c r="J193" s="17" t="s">
        <v>35</v>
      </c>
      <c r="K193" s="14">
        <v>0.0216</v>
      </c>
      <c r="N193" s="32"/>
    </row>
    <row r="194" spans="1:14" ht="12.75">
      <c r="A194" s="6" t="s">
        <v>36</v>
      </c>
      <c r="B194" s="6">
        <v>31</v>
      </c>
      <c r="C194" s="6">
        <v>2008</v>
      </c>
      <c r="D194" s="7">
        <f t="shared" si="21"/>
        <v>0.08469945355191257</v>
      </c>
      <c r="E194" s="39">
        <v>0.0447</v>
      </c>
      <c r="F194" s="22">
        <f t="shared" si="20"/>
        <v>0.0037860655737704915</v>
      </c>
      <c r="J194" s="17"/>
      <c r="K194" s="14"/>
      <c r="N194" s="32"/>
    </row>
    <row r="195" spans="1:14" ht="12.75">
      <c r="A195" s="6" t="s">
        <v>38</v>
      </c>
      <c r="B195" s="6">
        <v>31</v>
      </c>
      <c r="C195" s="6">
        <v>2008</v>
      </c>
      <c r="D195" s="7">
        <f t="shared" si="21"/>
        <v>0.08469945355191257</v>
      </c>
      <c r="E195" s="39">
        <v>0.0358</v>
      </c>
      <c r="F195" s="22">
        <f t="shared" si="20"/>
        <v>0.00303224043715847</v>
      </c>
      <c r="J195" s="17"/>
      <c r="K195" s="14"/>
      <c r="N195" s="32"/>
    </row>
    <row r="196" spans="1:14" ht="12.75">
      <c r="A196" s="6" t="s">
        <v>39</v>
      </c>
      <c r="B196" s="25">
        <v>29</v>
      </c>
      <c r="C196" s="6">
        <v>2008</v>
      </c>
      <c r="D196" s="7">
        <f t="shared" si="21"/>
        <v>0.07923497267759563</v>
      </c>
      <c r="E196" s="39">
        <v>0.0358</v>
      </c>
      <c r="F196" s="22">
        <f t="shared" si="20"/>
        <v>0.0028366120218579235</v>
      </c>
      <c r="J196" s="17"/>
      <c r="K196" s="14"/>
      <c r="N196" s="32"/>
    </row>
    <row r="197" spans="1:14" ht="12.75">
      <c r="A197" s="6" t="s">
        <v>40</v>
      </c>
      <c r="B197" s="6">
        <v>31</v>
      </c>
      <c r="C197" s="6">
        <v>2008</v>
      </c>
      <c r="D197" s="7">
        <f t="shared" si="21"/>
        <v>0.08469945355191257</v>
      </c>
      <c r="E197" s="39">
        <v>0.0358</v>
      </c>
      <c r="F197" s="22">
        <f t="shared" si="20"/>
        <v>0.00303224043715847</v>
      </c>
      <c r="J197" s="17"/>
      <c r="K197" s="14"/>
      <c r="N197" s="32"/>
    </row>
    <row r="198" spans="1:14" ht="12.75">
      <c r="A198" s="6" t="s">
        <v>41</v>
      </c>
      <c r="B198" s="6">
        <v>30</v>
      </c>
      <c r="C198" s="6">
        <v>2008</v>
      </c>
      <c r="D198" s="7">
        <f t="shared" si="21"/>
        <v>0.08196721311475409</v>
      </c>
      <c r="E198" s="39">
        <v>0.0216</v>
      </c>
      <c r="F198" s="22">
        <f t="shared" si="20"/>
        <v>0.0017704918032786885</v>
      </c>
      <c r="J198" s="17"/>
      <c r="K198" s="14"/>
      <c r="N198" s="32"/>
    </row>
    <row r="199" spans="1:14" ht="12.75">
      <c r="A199" s="6" t="s">
        <v>42</v>
      </c>
      <c r="B199" s="6">
        <v>31</v>
      </c>
      <c r="C199" s="6">
        <v>2008</v>
      </c>
      <c r="D199" s="7">
        <f t="shared" si="21"/>
        <v>0.08469945355191257</v>
      </c>
      <c r="E199" s="39">
        <v>0.0216</v>
      </c>
      <c r="F199" s="22">
        <f t="shared" si="20"/>
        <v>0.0018295081967213114</v>
      </c>
      <c r="J199" s="17"/>
      <c r="K199" s="14"/>
      <c r="N199" s="33"/>
    </row>
    <row r="200" spans="1:14" ht="12.75">
      <c r="A200" s="6" t="s">
        <v>44</v>
      </c>
      <c r="B200" s="6">
        <v>30</v>
      </c>
      <c r="C200" s="6">
        <v>2008</v>
      </c>
      <c r="D200" s="7">
        <f t="shared" si="21"/>
        <v>0.08196721311475409</v>
      </c>
      <c r="E200" s="39">
        <v>0.0216</v>
      </c>
      <c r="F200" s="22">
        <f t="shared" si="20"/>
        <v>0.0017704918032786885</v>
      </c>
      <c r="J200" s="17"/>
      <c r="K200" s="14"/>
      <c r="M200" s="34"/>
      <c r="N200" s="32"/>
    </row>
    <row r="201" spans="1:14" ht="12.75">
      <c r="A201" s="8" t="s">
        <v>45</v>
      </c>
      <c r="B201" s="9">
        <f>SUM(B189:B200)</f>
        <v>366</v>
      </c>
      <c r="C201" s="9"/>
      <c r="D201" s="10">
        <f>SUM(D189:D200)</f>
        <v>0.9999999999999999</v>
      </c>
      <c r="E201" s="8"/>
      <c r="F201" s="11">
        <f>SUM(F189:F200)</f>
        <v>0.03779945355191256</v>
      </c>
      <c r="J201" s="17"/>
      <c r="K201" s="14"/>
      <c r="M201" s="34"/>
      <c r="N201" s="32"/>
    </row>
    <row r="202" spans="1:14" ht="15.75">
      <c r="A202" s="16"/>
      <c r="B202" s="16"/>
      <c r="C202" s="16"/>
      <c r="D202" s="16"/>
      <c r="E202" s="16"/>
      <c r="F202" s="16"/>
      <c r="J202" s="17"/>
      <c r="K202" s="14"/>
      <c r="M202" s="34"/>
      <c r="N202" s="32"/>
    </row>
    <row r="203" spans="1:14" ht="12.75">
      <c r="A203" s="6" t="s">
        <v>26</v>
      </c>
      <c r="B203" s="6">
        <v>31</v>
      </c>
      <c r="C203" s="6">
        <v>2007</v>
      </c>
      <c r="D203" s="7">
        <f>+B203/B$215</f>
        <v>0.08493150684931507</v>
      </c>
      <c r="E203" s="39">
        <v>0.0483</v>
      </c>
      <c r="F203" s="22">
        <f aca="true" t="shared" si="22" ref="F203:F214">D203*E203</f>
        <v>0.004102191780821918</v>
      </c>
      <c r="I203" t="s">
        <v>51</v>
      </c>
      <c r="J203" s="17"/>
      <c r="K203" s="14"/>
      <c r="M203" s="34"/>
      <c r="N203" s="32"/>
    </row>
    <row r="204" spans="1:14" ht="12.75" customHeight="1">
      <c r="A204" s="6" t="s">
        <v>28</v>
      </c>
      <c r="B204" s="6">
        <v>31</v>
      </c>
      <c r="C204" s="6">
        <v>2007</v>
      </c>
      <c r="D204" s="7">
        <f aca="true" t="shared" si="23" ref="D204:D214">+B204/B$215</f>
        <v>0.08493150684931507</v>
      </c>
      <c r="E204" s="39">
        <v>0.0483</v>
      </c>
      <c r="F204" s="22">
        <f t="shared" si="22"/>
        <v>0.004102191780821918</v>
      </c>
      <c r="J204" s="17" t="s">
        <v>29</v>
      </c>
      <c r="K204" s="14">
        <v>0.0483</v>
      </c>
      <c r="N204" s="32"/>
    </row>
    <row r="205" spans="1:14" ht="12.75">
      <c r="A205" s="6" t="s">
        <v>30</v>
      </c>
      <c r="B205" s="6">
        <v>30</v>
      </c>
      <c r="C205" s="6">
        <v>2007</v>
      </c>
      <c r="D205" s="7">
        <f t="shared" si="23"/>
        <v>0.0821917808219178</v>
      </c>
      <c r="E205" s="39">
        <v>0.0483</v>
      </c>
      <c r="F205" s="22">
        <f t="shared" si="22"/>
        <v>0.0039698630136986305</v>
      </c>
      <c r="J205" s="17" t="s">
        <v>31</v>
      </c>
      <c r="K205" s="14">
        <v>0.0505</v>
      </c>
      <c r="N205" s="32"/>
    </row>
    <row r="206" spans="1:14" ht="12.75">
      <c r="A206" s="6" t="s">
        <v>32</v>
      </c>
      <c r="B206" s="6">
        <v>31</v>
      </c>
      <c r="C206" s="6">
        <v>2007</v>
      </c>
      <c r="D206" s="7">
        <f t="shared" si="23"/>
        <v>0.08493150684931507</v>
      </c>
      <c r="E206" s="39">
        <v>0.0505</v>
      </c>
      <c r="F206" s="22">
        <f t="shared" si="22"/>
        <v>0.0042890410958904114</v>
      </c>
      <c r="J206" s="17" t="s">
        <v>33</v>
      </c>
      <c r="K206" s="14">
        <v>0.0503</v>
      </c>
      <c r="N206" s="32"/>
    </row>
    <row r="207" spans="1:14" ht="12.75">
      <c r="A207" s="6" t="s">
        <v>34</v>
      </c>
      <c r="B207" s="6">
        <v>30</v>
      </c>
      <c r="C207" s="6">
        <v>2007</v>
      </c>
      <c r="D207" s="7">
        <f t="shared" si="23"/>
        <v>0.0821917808219178</v>
      </c>
      <c r="E207" s="39">
        <v>0.0505</v>
      </c>
      <c r="F207" s="22">
        <f t="shared" si="22"/>
        <v>0.004150684931506849</v>
      </c>
      <c r="J207" s="17" t="s">
        <v>35</v>
      </c>
      <c r="K207" s="14">
        <v>0.0512</v>
      </c>
      <c r="N207" s="32"/>
    </row>
    <row r="208" spans="1:14" ht="12.75">
      <c r="A208" s="6" t="s">
        <v>36</v>
      </c>
      <c r="B208" s="6">
        <v>31</v>
      </c>
      <c r="C208" s="6">
        <v>2007</v>
      </c>
      <c r="D208" s="7">
        <f t="shared" si="23"/>
        <v>0.08493150684931507</v>
      </c>
      <c r="E208" s="39">
        <v>0.0505</v>
      </c>
      <c r="F208" s="22">
        <f t="shared" si="22"/>
        <v>0.0042890410958904114</v>
      </c>
      <c r="J208" s="17"/>
      <c r="K208" s="14"/>
      <c r="N208" s="32"/>
    </row>
    <row r="209" spans="1:14" ht="12.75">
      <c r="A209" s="6" t="s">
        <v>38</v>
      </c>
      <c r="B209" s="6">
        <v>31</v>
      </c>
      <c r="C209" s="6">
        <v>2007</v>
      </c>
      <c r="D209" s="7">
        <f t="shared" si="23"/>
        <v>0.08493150684931507</v>
      </c>
      <c r="E209" s="39">
        <v>0.0503</v>
      </c>
      <c r="F209" s="22">
        <f t="shared" si="22"/>
        <v>0.004272054794520547</v>
      </c>
      <c r="J209" s="17"/>
      <c r="K209" s="14"/>
      <c r="N209" s="32"/>
    </row>
    <row r="210" spans="1:14" ht="12.75">
      <c r="A210" s="6" t="s">
        <v>39</v>
      </c>
      <c r="B210" s="6">
        <v>28</v>
      </c>
      <c r="C210" s="6">
        <v>2007</v>
      </c>
      <c r="D210" s="7">
        <f t="shared" si="23"/>
        <v>0.07671232876712329</v>
      </c>
      <c r="E210" s="39">
        <v>0.0503</v>
      </c>
      <c r="F210" s="22">
        <f t="shared" si="22"/>
        <v>0.0038586301369863013</v>
      </c>
      <c r="J210" s="17"/>
      <c r="K210" s="14"/>
      <c r="N210" s="32"/>
    </row>
    <row r="211" spans="1:14" ht="12.75">
      <c r="A211" s="6" t="s">
        <v>40</v>
      </c>
      <c r="B211" s="6">
        <v>31</v>
      </c>
      <c r="C211" s="6">
        <v>2007</v>
      </c>
      <c r="D211" s="7">
        <f t="shared" si="23"/>
        <v>0.08493150684931507</v>
      </c>
      <c r="E211" s="39">
        <v>0.0503</v>
      </c>
      <c r="F211" s="22">
        <f t="shared" si="22"/>
        <v>0.004272054794520547</v>
      </c>
      <c r="J211" s="17"/>
      <c r="K211" s="14"/>
      <c r="N211" s="32"/>
    </row>
    <row r="212" spans="1:14" ht="12.75">
      <c r="A212" s="6" t="s">
        <v>41</v>
      </c>
      <c r="B212" s="6">
        <v>30</v>
      </c>
      <c r="C212" s="6">
        <v>2007</v>
      </c>
      <c r="D212" s="7">
        <f t="shared" si="23"/>
        <v>0.0821917808219178</v>
      </c>
      <c r="E212" s="39">
        <v>0.0512</v>
      </c>
      <c r="F212" s="22">
        <f t="shared" si="22"/>
        <v>0.004208219178082191</v>
      </c>
      <c r="J212" s="17"/>
      <c r="K212" s="14"/>
      <c r="N212" s="32"/>
    </row>
    <row r="213" spans="1:14" ht="12.75">
      <c r="A213" s="6" t="s">
        <v>42</v>
      </c>
      <c r="B213" s="6">
        <v>31</v>
      </c>
      <c r="C213" s="6">
        <v>2007</v>
      </c>
      <c r="D213" s="7">
        <f t="shared" si="23"/>
        <v>0.08493150684931507</v>
      </c>
      <c r="E213" s="39">
        <v>0.0512</v>
      </c>
      <c r="F213" s="22">
        <f t="shared" si="22"/>
        <v>0.004348493150684932</v>
      </c>
      <c r="J213" s="17"/>
      <c r="K213" s="14"/>
      <c r="N213" s="33"/>
    </row>
    <row r="214" spans="1:14" ht="12.75">
      <c r="A214" s="6" t="s">
        <v>44</v>
      </c>
      <c r="B214" s="6">
        <v>30</v>
      </c>
      <c r="C214" s="6">
        <v>2007</v>
      </c>
      <c r="D214" s="7">
        <f t="shared" si="23"/>
        <v>0.0821917808219178</v>
      </c>
      <c r="E214" s="39">
        <v>0.0512</v>
      </c>
      <c r="F214" s="22">
        <f t="shared" si="22"/>
        <v>0.004208219178082191</v>
      </c>
      <c r="J214" s="17"/>
      <c r="K214" s="14"/>
      <c r="M214" s="34"/>
      <c r="N214" s="32"/>
    </row>
    <row r="215" spans="1:14" ht="12.75">
      <c r="A215" s="8" t="s">
        <v>45</v>
      </c>
      <c r="B215" s="9">
        <f>SUM(B203:B214)</f>
        <v>365</v>
      </c>
      <c r="C215" s="9"/>
      <c r="D215" s="10">
        <f>SUM(D203:D214)</f>
        <v>0.9999999999999999</v>
      </c>
      <c r="E215" s="8"/>
      <c r="F215" s="11">
        <f>SUM(F203:F214)</f>
        <v>0.05007068493150685</v>
      </c>
      <c r="J215" s="17"/>
      <c r="K215" s="14"/>
      <c r="M215" s="34"/>
      <c r="N215" s="32"/>
    </row>
    <row r="216" spans="1:14" ht="15.75">
      <c r="A216" s="16"/>
      <c r="B216" s="16"/>
      <c r="C216" s="16"/>
      <c r="D216" s="16"/>
      <c r="E216" s="16"/>
      <c r="F216" s="16"/>
      <c r="J216" s="17"/>
      <c r="K216" s="14"/>
      <c r="M216" s="34"/>
      <c r="N216" s="32"/>
    </row>
    <row r="217" spans="1:14" ht="12.75">
      <c r="A217" s="6" t="s">
        <v>26</v>
      </c>
      <c r="B217" s="6">
        <v>31</v>
      </c>
      <c r="C217" s="6">
        <v>2006</v>
      </c>
      <c r="D217" s="7">
        <f>+B217/B$229</f>
        <v>0.08493150684931507</v>
      </c>
      <c r="E217" s="39">
        <v>0.0294</v>
      </c>
      <c r="F217" s="22">
        <f aca="true" t="shared" si="24" ref="F217:F228">D217*E217</f>
        <v>0.0024969863013698627</v>
      </c>
      <c r="I217" t="s">
        <v>50</v>
      </c>
      <c r="J217" s="17"/>
      <c r="K217" s="14"/>
      <c r="M217" s="34"/>
      <c r="N217" s="32"/>
    </row>
    <row r="218" spans="1:14" ht="12.75" customHeight="1">
      <c r="A218" s="6" t="s">
        <v>28</v>
      </c>
      <c r="B218" s="6">
        <v>31</v>
      </c>
      <c r="C218" s="6">
        <v>2006</v>
      </c>
      <c r="D218" s="7">
        <f aca="true" t="shared" si="25" ref="D218:D228">+B218/B$229</f>
        <v>0.08493150684931507</v>
      </c>
      <c r="E218" s="39">
        <v>0.0294</v>
      </c>
      <c r="F218" s="22">
        <f t="shared" si="24"/>
        <v>0.0024969863013698627</v>
      </c>
      <c r="J218" s="17" t="s">
        <v>29</v>
      </c>
      <c r="K218" s="14">
        <v>0.0294</v>
      </c>
      <c r="N218" s="32"/>
    </row>
    <row r="219" spans="1:14" ht="12.75">
      <c r="A219" s="6" t="s">
        <v>30</v>
      </c>
      <c r="B219" s="6">
        <v>30</v>
      </c>
      <c r="C219" s="6">
        <v>2006</v>
      </c>
      <c r="D219" s="7">
        <f t="shared" si="25"/>
        <v>0.0821917808219178</v>
      </c>
      <c r="E219" s="39">
        <v>0.0294</v>
      </c>
      <c r="F219" s="22">
        <f t="shared" si="24"/>
        <v>0.0024164383561643835</v>
      </c>
      <c r="J219" s="17" t="s">
        <v>31</v>
      </c>
      <c r="K219" s="14">
        <v>0.0345</v>
      </c>
      <c r="N219" s="32"/>
    </row>
    <row r="220" spans="1:14" ht="12.75">
      <c r="A220" s="6" t="s">
        <v>32</v>
      </c>
      <c r="B220" s="6">
        <v>31</v>
      </c>
      <c r="C220" s="6">
        <v>2006</v>
      </c>
      <c r="D220" s="7">
        <f t="shared" si="25"/>
        <v>0.08493150684931507</v>
      </c>
      <c r="E220" s="39">
        <v>0.0345</v>
      </c>
      <c r="F220" s="22">
        <f t="shared" si="24"/>
        <v>0.00293013698630137</v>
      </c>
      <c r="J220" s="17" t="s">
        <v>33</v>
      </c>
      <c r="K220" s="14">
        <v>0.0393</v>
      </c>
      <c r="N220" s="32"/>
    </row>
    <row r="221" spans="1:14" ht="12.75">
      <c r="A221" s="6" t="s">
        <v>34</v>
      </c>
      <c r="B221" s="6">
        <v>30</v>
      </c>
      <c r="C221" s="6">
        <v>2006</v>
      </c>
      <c r="D221" s="7">
        <f t="shared" si="25"/>
        <v>0.0821917808219178</v>
      </c>
      <c r="E221" s="39">
        <v>0.0345</v>
      </c>
      <c r="F221" s="22">
        <f t="shared" si="24"/>
        <v>0.0028356164383561643</v>
      </c>
      <c r="J221" s="17" t="s">
        <v>35</v>
      </c>
      <c r="K221" s="14">
        <v>0.0451</v>
      </c>
      <c r="N221" s="32"/>
    </row>
    <row r="222" spans="1:14" ht="12.75">
      <c r="A222" s="6" t="s">
        <v>36</v>
      </c>
      <c r="B222" s="6">
        <v>31</v>
      </c>
      <c r="C222" s="6">
        <v>2006</v>
      </c>
      <c r="D222" s="7">
        <f t="shared" si="25"/>
        <v>0.08493150684931507</v>
      </c>
      <c r="E222" s="39">
        <v>0.0345</v>
      </c>
      <c r="F222" s="22">
        <f t="shared" si="24"/>
        <v>0.00293013698630137</v>
      </c>
      <c r="J222" s="17"/>
      <c r="K222" s="14"/>
      <c r="N222" s="32"/>
    </row>
    <row r="223" spans="1:14" ht="12.75">
      <c r="A223" s="6" t="s">
        <v>38</v>
      </c>
      <c r="B223" s="6">
        <v>31</v>
      </c>
      <c r="C223" s="6">
        <v>2006</v>
      </c>
      <c r="D223" s="7">
        <f t="shared" si="25"/>
        <v>0.08493150684931507</v>
      </c>
      <c r="E223" s="39">
        <v>0.0393</v>
      </c>
      <c r="F223" s="22">
        <f t="shared" si="24"/>
        <v>0.003337808219178082</v>
      </c>
      <c r="J223" s="17"/>
      <c r="K223" s="14"/>
      <c r="N223" s="32"/>
    </row>
    <row r="224" spans="1:14" ht="12.75">
      <c r="A224" s="6" t="s">
        <v>39</v>
      </c>
      <c r="B224" s="6">
        <v>28</v>
      </c>
      <c r="C224" s="6">
        <v>2006</v>
      </c>
      <c r="D224" s="7">
        <f t="shared" si="25"/>
        <v>0.07671232876712329</v>
      </c>
      <c r="E224" s="39">
        <v>0.0393</v>
      </c>
      <c r="F224" s="22">
        <f t="shared" si="24"/>
        <v>0.0030147945205479454</v>
      </c>
      <c r="J224" s="17"/>
      <c r="K224" s="14"/>
      <c r="N224" s="32"/>
    </row>
    <row r="225" spans="1:14" ht="12.75">
      <c r="A225" s="6" t="s">
        <v>40</v>
      </c>
      <c r="B225" s="6">
        <v>31</v>
      </c>
      <c r="C225" s="6">
        <v>2006</v>
      </c>
      <c r="D225" s="7">
        <f t="shared" si="25"/>
        <v>0.08493150684931507</v>
      </c>
      <c r="E225" s="39">
        <v>0.0393</v>
      </c>
      <c r="F225" s="22">
        <f t="shared" si="24"/>
        <v>0.003337808219178082</v>
      </c>
      <c r="J225" s="17"/>
      <c r="K225" s="14"/>
      <c r="N225" s="32"/>
    </row>
    <row r="226" spans="1:14" ht="12.75">
      <c r="A226" s="6" t="s">
        <v>41</v>
      </c>
      <c r="B226" s="6">
        <v>30</v>
      </c>
      <c r="C226" s="6">
        <v>2006</v>
      </c>
      <c r="D226" s="7">
        <f t="shared" si="25"/>
        <v>0.0821917808219178</v>
      </c>
      <c r="E226" s="39">
        <v>0.0451</v>
      </c>
      <c r="F226" s="22">
        <f t="shared" si="24"/>
        <v>0.003706849315068493</v>
      </c>
      <c r="J226" s="17"/>
      <c r="K226" s="14"/>
      <c r="N226" s="32"/>
    </row>
    <row r="227" spans="1:14" ht="12.75">
      <c r="A227" s="6" t="s">
        <v>42</v>
      </c>
      <c r="B227" s="6">
        <v>31</v>
      </c>
      <c r="C227" s="6">
        <v>2006</v>
      </c>
      <c r="D227" s="7">
        <f t="shared" si="25"/>
        <v>0.08493150684931507</v>
      </c>
      <c r="E227" s="39">
        <v>0.0451</v>
      </c>
      <c r="F227" s="22">
        <f t="shared" si="24"/>
        <v>0.0038304109589041096</v>
      </c>
      <c r="J227" s="17"/>
      <c r="K227" s="14"/>
      <c r="N227" s="33"/>
    </row>
    <row r="228" spans="1:14" ht="12.75">
      <c r="A228" s="6" t="s">
        <v>44</v>
      </c>
      <c r="B228" s="6">
        <v>30</v>
      </c>
      <c r="C228" s="6">
        <v>2006</v>
      </c>
      <c r="D228" s="7">
        <f t="shared" si="25"/>
        <v>0.0821917808219178</v>
      </c>
      <c r="E228" s="39">
        <v>0.0451</v>
      </c>
      <c r="F228" s="22">
        <f t="shared" si="24"/>
        <v>0.003706849315068493</v>
      </c>
      <c r="J228" s="17"/>
      <c r="K228" s="14"/>
      <c r="M228" s="34"/>
      <c r="N228" s="32"/>
    </row>
    <row r="229" spans="1:14" ht="12.75">
      <c r="A229" s="8" t="s">
        <v>45</v>
      </c>
      <c r="B229" s="9">
        <f>SUM(B217:B228)</f>
        <v>365</v>
      </c>
      <c r="C229" s="9"/>
      <c r="D229" s="10">
        <f>SUM(D217:D228)</f>
        <v>0.9999999999999999</v>
      </c>
      <c r="E229" s="8"/>
      <c r="F229" s="11">
        <f>SUM(F217:F228)</f>
        <v>0.03704082191780822</v>
      </c>
      <c r="J229" s="17"/>
      <c r="K229" s="14"/>
      <c r="M229" s="34"/>
      <c r="N229" s="32"/>
    </row>
    <row r="230" spans="1:14" ht="15.75">
      <c r="A230" s="16"/>
      <c r="B230" s="16"/>
      <c r="C230" s="16"/>
      <c r="D230" s="16"/>
      <c r="E230" s="16"/>
      <c r="F230" s="16"/>
      <c r="J230" s="17"/>
      <c r="K230" s="14"/>
      <c r="M230" s="34"/>
      <c r="N230" s="32"/>
    </row>
    <row r="231" spans="1:14" ht="12.75">
      <c r="A231" s="6" t="s">
        <v>26</v>
      </c>
      <c r="B231" s="6">
        <v>31</v>
      </c>
      <c r="C231" s="6">
        <v>2005</v>
      </c>
      <c r="D231" s="7">
        <f>+B231/B$243</f>
        <v>0.08493150684931507</v>
      </c>
      <c r="E231" s="39">
        <v>0.011</v>
      </c>
      <c r="F231" s="22">
        <f aca="true" t="shared" si="26" ref="F231:F242">D231*E231</f>
        <v>0.0009342465753424656</v>
      </c>
      <c r="I231" t="s">
        <v>49</v>
      </c>
      <c r="J231" s="17"/>
      <c r="K231" s="14"/>
      <c r="M231" s="34"/>
      <c r="N231" s="32"/>
    </row>
    <row r="232" spans="1:14" ht="12.75">
      <c r="A232" s="6" t="s">
        <v>28</v>
      </c>
      <c r="B232" s="6">
        <v>31</v>
      </c>
      <c r="C232" s="6">
        <v>2005</v>
      </c>
      <c r="D232" s="7">
        <f aca="true" t="shared" si="27" ref="D232:D242">+B232/B$243</f>
        <v>0.08493150684931507</v>
      </c>
      <c r="E232" s="39">
        <v>0.011</v>
      </c>
      <c r="F232" s="22">
        <f t="shared" si="26"/>
        <v>0.0009342465753424656</v>
      </c>
      <c r="J232" s="17" t="s">
        <v>29</v>
      </c>
      <c r="K232" s="14">
        <v>0.011</v>
      </c>
      <c r="M232" s="34"/>
      <c r="N232" s="32"/>
    </row>
    <row r="233" spans="1:14" ht="12.75">
      <c r="A233" s="6" t="s">
        <v>30</v>
      </c>
      <c r="B233" s="6">
        <v>30</v>
      </c>
      <c r="C233" s="6">
        <v>2005</v>
      </c>
      <c r="D233" s="7">
        <f t="shared" si="27"/>
        <v>0.0821917808219178</v>
      </c>
      <c r="E233" s="39">
        <v>0.011</v>
      </c>
      <c r="F233" s="22">
        <f t="shared" si="26"/>
        <v>0.0009041095890410958</v>
      </c>
      <c r="J233" s="17" t="s">
        <v>31</v>
      </c>
      <c r="K233" s="14">
        <v>0.0153</v>
      </c>
      <c r="N233" s="32"/>
    </row>
    <row r="234" spans="1:14" ht="12.75">
      <c r="A234" s="6" t="s">
        <v>32</v>
      </c>
      <c r="B234" s="6">
        <v>31</v>
      </c>
      <c r="C234" s="6">
        <v>2005</v>
      </c>
      <c r="D234" s="7">
        <f t="shared" si="27"/>
        <v>0.08493150684931507</v>
      </c>
      <c r="E234" s="39">
        <v>0.0153</v>
      </c>
      <c r="F234" s="22">
        <f t="shared" si="26"/>
        <v>0.0012994520547945205</v>
      </c>
      <c r="J234" s="17" t="s">
        <v>33</v>
      </c>
      <c r="K234" s="14">
        <v>0.0205</v>
      </c>
      <c r="N234" s="32"/>
    </row>
    <row r="235" spans="1:14" ht="12.75">
      <c r="A235" s="6" t="s">
        <v>34</v>
      </c>
      <c r="B235" s="6">
        <v>30</v>
      </c>
      <c r="C235" s="6">
        <v>2005</v>
      </c>
      <c r="D235" s="7">
        <f t="shared" si="27"/>
        <v>0.0821917808219178</v>
      </c>
      <c r="E235" s="39">
        <v>0.0153</v>
      </c>
      <c r="F235" s="22">
        <f t="shared" si="26"/>
        <v>0.0012575342465753424</v>
      </c>
      <c r="J235" s="17" t="s">
        <v>35</v>
      </c>
      <c r="K235" s="14">
        <v>0.0262</v>
      </c>
      <c r="N235" s="32"/>
    </row>
    <row r="236" spans="1:14" ht="12.75">
      <c r="A236" s="6" t="s">
        <v>36</v>
      </c>
      <c r="B236" s="6">
        <v>31</v>
      </c>
      <c r="C236" s="6">
        <v>2005</v>
      </c>
      <c r="D236" s="7">
        <f t="shared" si="27"/>
        <v>0.08493150684931507</v>
      </c>
      <c r="E236" s="39">
        <v>0.0153</v>
      </c>
      <c r="F236" s="22">
        <f t="shared" si="26"/>
        <v>0.0012994520547945205</v>
      </c>
      <c r="J236" s="17"/>
      <c r="K236" s="14"/>
      <c r="N236" s="32"/>
    </row>
    <row r="237" spans="1:14" ht="12.75">
      <c r="A237" s="6" t="s">
        <v>38</v>
      </c>
      <c r="B237" s="6">
        <v>31</v>
      </c>
      <c r="C237" s="6">
        <v>2005</v>
      </c>
      <c r="D237" s="7">
        <f t="shared" si="27"/>
        <v>0.08493150684931507</v>
      </c>
      <c r="E237" s="39">
        <v>0.0205</v>
      </c>
      <c r="F237" s="22">
        <f t="shared" si="26"/>
        <v>0.001741095890410959</v>
      </c>
      <c r="J237" s="17"/>
      <c r="K237" s="14"/>
      <c r="N237" s="32"/>
    </row>
    <row r="238" spans="1:14" ht="12.75">
      <c r="A238" s="6" t="s">
        <v>39</v>
      </c>
      <c r="B238" s="6">
        <v>28</v>
      </c>
      <c r="C238" s="6">
        <v>2005</v>
      </c>
      <c r="D238" s="7">
        <f t="shared" si="27"/>
        <v>0.07671232876712329</v>
      </c>
      <c r="E238" s="39">
        <v>0.0205</v>
      </c>
      <c r="F238" s="22">
        <f t="shared" si="26"/>
        <v>0.0015726027397260276</v>
      </c>
      <c r="J238" s="17"/>
      <c r="K238" s="14"/>
      <c r="N238" s="32"/>
    </row>
    <row r="239" spans="1:14" ht="12.75">
      <c r="A239" s="6" t="s">
        <v>40</v>
      </c>
      <c r="B239" s="6">
        <v>31</v>
      </c>
      <c r="C239" s="6">
        <v>2005</v>
      </c>
      <c r="D239" s="7">
        <f t="shared" si="27"/>
        <v>0.08493150684931507</v>
      </c>
      <c r="E239" s="39">
        <v>0.0205</v>
      </c>
      <c r="F239" s="22">
        <f t="shared" si="26"/>
        <v>0.001741095890410959</v>
      </c>
      <c r="J239" s="17"/>
      <c r="K239" s="14"/>
      <c r="N239" s="32"/>
    </row>
    <row r="240" spans="1:14" ht="12.75">
      <c r="A240" s="6" t="s">
        <v>41</v>
      </c>
      <c r="B240" s="6">
        <v>30</v>
      </c>
      <c r="C240" s="6">
        <v>2005</v>
      </c>
      <c r="D240" s="7">
        <f t="shared" si="27"/>
        <v>0.0821917808219178</v>
      </c>
      <c r="E240" s="39">
        <v>0.0262</v>
      </c>
      <c r="F240" s="22">
        <f t="shared" si="26"/>
        <v>0.0021534246575342464</v>
      </c>
      <c r="J240" s="17"/>
      <c r="K240" s="14"/>
      <c r="N240" s="32"/>
    </row>
    <row r="241" spans="1:14" ht="12.75">
      <c r="A241" s="6" t="s">
        <v>42</v>
      </c>
      <c r="B241" s="6">
        <v>31</v>
      </c>
      <c r="C241" s="6">
        <v>2005</v>
      </c>
      <c r="D241" s="7">
        <f t="shared" si="27"/>
        <v>0.08493150684931507</v>
      </c>
      <c r="E241" s="39">
        <v>0.0262</v>
      </c>
      <c r="F241" s="22">
        <f t="shared" si="26"/>
        <v>0.002225205479452055</v>
      </c>
      <c r="J241" s="17"/>
      <c r="K241" s="14"/>
      <c r="M241" s="34"/>
      <c r="N241" s="32"/>
    </row>
    <row r="242" spans="1:11" ht="12.75">
      <c r="A242" s="6" t="s">
        <v>44</v>
      </c>
      <c r="B242" s="6">
        <v>30</v>
      </c>
      <c r="C242" s="6">
        <v>2005</v>
      </c>
      <c r="D242" s="7">
        <f t="shared" si="27"/>
        <v>0.0821917808219178</v>
      </c>
      <c r="E242" s="39">
        <v>0.0262</v>
      </c>
      <c r="F242" s="22">
        <f t="shared" si="26"/>
        <v>0.0021534246575342464</v>
      </c>
      <c r="J242" s="17"/>
      <c r="K242" s="14"/>
    </row>
    <row r="243" spans="1:14" ht="12.75">
      <c r="A243" s="8" t="s">
        <v>45</v>
      </c>
      <c r="B243" s="9">
        <f>SUM(B231:B242)</f>
        <v>365</v>
      </c>
      <c r="C243" s="9"/>
      <c r="D243" s="10">
        <f>SUM(D231:D242)</f>
        <v>0.9999999999999999</v>
      </c>
      <c r="E243" s="8"/>
      <c r="F243" s="11">
        <f>SUM(F231:F242)</f>
        <v>0.018215890410958904</v>
      </c>
      <c r="J243" s="17"/>
      <c r="K243" s="14"/>
      <c r="M243" s="34"/>
      <c r="N243" s="32"/>
    </row>
    <row r="244" spans="1:14" ht="12.75">
      <c r="A244" s="6"/>
      <c r="B244" s="6"/>
      <c r="C244" s="6"/>
      <c r="D244" s="7"/>
      <c r="E244" s="6"/>
      <c r="F244" s="7"/>
      <c r="J244" s="17"/>
      <c r="K244" s="14"/>
      <c r="M244" s="34"/>
      <c r="N244" s="32"/>
    </row>
    <row r="245" spans="1:14" ht="12.75">
      <c r="A245" s="6" t="s">
        <v>26</v>
      </c>
      <c r="B245" s="6">
        <v>31</v>
      </c>
      <c r="C245" s="6">
        <v>2004</v>
      </c>
      <c r="D245" s="7">
        <f>+B245/B$257</f>
        <v>0.08469945355191257</v>
      </c>
      <c r="E245" s="39">
        <v>0.0107</v>
      </c>
      <c r="F245" s="22">
        <f aca="true" t="shared" si="28" ref="F245:F256">D245*E245</f>
        <v>0.0009062841530054643</v>
      </c>
      <c r="I245" t="s">
        <v>48</v>
      </c>
      <c r="J245" s="17"/>
      <c r="K245" s="14"/>
      <c r="M245" s="34"/>
      <c r="N245" s="32"/>
    </row>
    <row r="246" spans="1:14" ht="12.75">
      <c r="A246" s="6" t="s">
        <v>28</v>
      </c>
      <c r="B246" s="6">
        <v>31</v>
      </c>
      <c r="C246" s="6">
        <v>2004</v>
      </c>
      <c r="D246" s="7">
        <f aca="true" t="shared" si="29" ref="D246:D256">+B246/B$257</f>
        <v>0.08469945355191257</v>
      </c>
      <c r="E246" s="39">
        <v>0.0107</v>
      </c>
      <c r="F246" s="22">
        <f t="shared" si="28"/>
        <v>0.0009062841530054643</v>
      </c>
      <c r="J246" s="17" t="s">
        <v>29</v>
      </c>
      <c r="K246" s="14">
        <v>0.0107</v>
      </c>
      <c r="M246" s="34"/>
      <c r="N246" s="32"/>
    </row>
    <row r="247" spans="1:11" ht="12.75">
      <c r="A247" s="6" t="s">
        <v>30</v>
      </c>
      <c r="B247" s="6">
        <v>30</v>
      </c>
      <c r="C247" s="6">
        <v>2004</v>
      </c>
      <c r="D247" s="7">
        <f t="shared" si="29"/>
        <v>0.08196721311475409</v>
      </c>
      <c r="E247" s="39">
        <v>0.0107</v>
      </c>
      <c r="F247" s="22">
        <f t="shared" si="28"/>
        <v>0.0008770491803278687</v>
      </c>
      <c r="J247" s="17" t="s">
        <v>31</v>
      </c>
      <c r="K247" s="14">
        <v>0.0095</v>
      </c>
    </row>
    <row r="248" spans="1:14" ht="12.75">
      <c r="A248" s="6" t="s">
        <v>32</v>
      </c>
      <c r="B248" s="6">
        <v>31</v>
      </c>
      <c r="C248" s="6">
        <v>2004</v>
      </c>
      <c r="D248" s="7">
        <f t="shared" si="29"/>
        <v>0.08469945355191257</v>
      </c>
      <c r="E248" s="39">
        <v>0.0095</v>
      </c>
      <c r="F248" s="22">
        <f t="shared" si="28"/>
        <v>0.0008046448087431693</v>
      </c>
      <c r="J248" s="17" t="s">
        <v>33</v>
      </c>
      <c r="K248" s="14">
        <v>0.0093</v>
      </c>
      <c r="M248" s="34"/>
      <c r="N248" s="32"/>
    </row>
    <row r="249" spans="1:14" ht="12.75">
      <c r="A249" s="6" t="s">
        <v>34</v>
      </c>
      <c r="B249" s="6">
        <v>30</v>
      </c>
      <c r="C249" s="6">
        <v>2004</v>
      </c>
      <c r="D249" s="7">
        <f t="shared" si="29"/>
        <v>0.08196721311475409</v>
      </c>
      <c r="E249" s="39">
        <v>0.0095</v>
      </c>
      <c r="F249" s="22">
        <f t="shared" si="28"/>
        <v>0.0007786885245901639</v>
      </c>
      <c r="J249" s="17" t="s">
        <v>35</v>
      </c>
      <c r="K249" s="14">
        <v>0.0093</v>
      </c>
      <c r="M249" s="34"/>
      <c r="N249" s="32"/>
    </row>
    <row r="250" spans="1:14" ht="12.75">
      <c r="A250" s="6" t="s">
        <v>36</v>
      </c>
      <c r="B250" s="6">
        <v>31</v>
      </c>
      <c r="C250" s="6">
        <v>2004</v>
      </c>
      <c r="D250" s="7">
        <f t="shared" si="29"/>
        <v>0.08469945355191257</v>
      </c>
      <c r="E250" s="39">
        <v>0.0095</v>
      </c>
      <c r="F250" s="22">
        <f t="shared" si="28"/>
        <v>0.0008046448087431693</v>
      </c>
      <c r="J250" s="17"/>
      <c r="K250" s="14"/>
      <c r="M250" s="34"/>
      <c r="N250" s="32"/>
    </row>
    <row r="251" spans="1:14" ht="12.75">
      <c r="A251" s="6" t="s">
        <v>38</v>
      </c>
      <c r="B251" s="6">
        <v>31</v>
      </c>
      <c r="C251" s="6">
        <v>2004</v>
      </c>
      <c r="D251" s="7">
        <f t="shared" si="29"/>
        <v>0.08469945355191257</v>
      </c>
      <c r="E251" s="39">
        <v>0.0093</v>
      </c>
      <c r="F251" s="22">
        <f t="shared" si="28"/>
        <v>0.0007877049180327868</v>
      </c>
      <c r="J251" s="17"/>
      <c r="K251" s="14"/>
      <c r="M251" s="34"/>
      <c r="N251" s="32"/>
    </row>
    <row r="252" spans="1:11" ht="12.75">
      <c r="A252" s="6" t="s">
        <v>39</v>
      </c>
      <c r="B252" s="25">
        <v>29</v>
      </c>
      <c r="C252" s="6">
        <v>2004</v>
      </c>
      <c r="D252" s="7">
        <f t="shared" si="29"/>
        <v>0.07923497267759563</v>
      </c>
      <c r="E252" s="39">
        <v>0.0093</v>
      </c>
      <c r="F252" s="22">
        <f t="shared" si="28"/>
        <v>0.0007368852459016393</v>
      </c>
      <c r="J252" s="17"/>
      <c r="K252" s="14"/>
    </row>
    <row r="253" spans="1:14" ht="12.75">
      <c r="A253" s="6" t="s">
        <v>40</v>
      </c>
      <c r="B253" s="6">
        <v>31</v>
      </c>
      <c r="C253" s="6">
        <v>2004</v>
      </c>
      <c r="D253" s="7">
        <f t="shared" si="29"/>
        <v>0.08469945355191257</v>
      </c>
      <c r="E253" s="39">
        <v>0.0093</v>
      </c>
      <c r="F253" s="22">
        <f t="shared" si="28"/>
        <v>0.0007877049180327868</v>
      </c>
      <c r="J253" s="17"/>
      <c r="K253" s="14"/>
      <c r="M253" s="34"/>
      <c r="N253" s="32"/>
    </row>
    <row r="254" spans="1:14" ht="12.75">
      <c r="A254" s="6" t="s">
        <v>41</v>
      </c>
      <c r="B254" s="6">
        <v>30</v>
      </c>
      <c r="C254" s="6">
        <v>2004</v>
      </c>
      <c r="D254" s="7">
        <f t="shared" si="29"/>
        <v>0.08196721311475409</v>
      </c>
      <c r="E254" s="39">
        <v>0.0093</v>
      </c>
      <c r="F254" s="22">
        <f t="shared" si="28"/>
        <v>0.000762295081967213</v>
      </c>
      <c r="J254" s="17"/>
      <c r="K254" s="14"/>
      <c r="M254" s="34"/>
      <c r="N254" s="32"/>
    </row>
    <row r="255" spans="1:14" ht="12.75">
      <c r="A255" s="6" t="s">
        <v>42</v>
      </c>
      <c r="B255" s="6">
        <v>31</v>
      </c>
      <c r="C255" s="6">
        <v>2004</v>
      </c>
      <c r="D255" s="7">
        <f t="shared" si="29"/>
        <v>0.08469945355191257</v>
      </c>
      <c r="E255" s="39">
        <v>0.0093</v>
      </c>
      <c r="F255" s="22">
        <f t="shared" si="28"/>
        <v>0.0007877049180327868</v>
      </c>
      <c r="J255" s="17"/>
      <c r="K255" s="14"/>
      <c r="M255" s="34"/>
      <c r="N255" s="32"/>
    </row>
    <row r="256" spans="1:14" ht="12.75">
      <c r="A256" s="6" t="s">
        <v>44</v>
      </c>
      <c r="B256" s="6">
        <v>30</v>
      </c>
      <c r="C256" s="6">
        <v>2004</v>
      </c>
      <c r="D256" s="7">
        <f t="shared" si="29"/>
        <v>0.08196721311475409</v>
      </c>
      <c r="E256" s="39">
        <v>0.0093</v>
      </c>
      <c r="F256" s="22">
        <f t="shared" si="28"/>
        <v>0.000762295081967213</v>
      </c>
      <c r="J256" s="17"/>
      <c r="K256" s="14"/>
      <c r="M256" s="34"/>
      <c r="N256" s="32"/>
    </row>
    <row r="257" spans="1:11" ht="12.75">
      <c r="A257" s="8" t="s">
        <v>45</v>
      </c>
      <c r="B257" s="9">
        <f>SUM(B245:B256)</f>
        <v>366</v>
      </c>
      <c r="C257" s="9"/>
      <c r="D257" s="10">
        <f>SUM(D245:D256)</f>
        <v>0.9999999999999999</v>
      </c>
      <c r="E257" s="8"/>
      <c r="F257" s="11">
        <f>SUM(F245:F256)</f>
        <v>0.009702185792349726</v>
      </c>
      <c r="J257" s="17"/>
      <c r="K257" s="14"/>
    </row>
    <row r="258" spans="1:11" ht="15.75">
      <c r="A258" s="16"/>
      <c r="B258" s="16"/>
      <c r="C258" s="16"/>
      <c r="D258" s="16"/>
      <c r="E258" s="16"/>
      <c r="F258" s="16"/>
      <c r="J258" s="17"/>
      <c r="K258" s="14"/>
    </row>
    <row r="259" spans="1:11" ht="12.75">
      <c r="A259" s="6" t="s">
        <v>26</v>
      </c>
      <c r="B259" s="6">
        <v>31</v>
      </c>
      <c r="C259" s="6">
        <v>2003</v>
      </c>
      <c r="D259" s="7">
        <f>+B259/B$271</f>
        <v>0.08493150684931507</v>
      </c>
      <c r="E259" s="39">
        <v>0.0175</v>
      </c>
      <c r="F259" s="22">
        <f aca="true" t="shared" si="30" ref="F259:F270">D259*E259</f>
        <v>0.001486301369863014</v>
      </c>
      <c r="I259" t="s">
        <v>47</v>
      </c>
      <c r="J259" s="17"/>
      <c r="K259" s="14"/>
    </row>
    <row r="260" spans="1:11" ht="12.75">
      <c r="A260" s="6" t="s">
        <v>28</v>
      </c>
      <c r="B260" s="6">
        <v>31</v>
      </c>
      <c r="C260" s="6">
        <v>2003</v>
      </c>
      <c r="D260" s="7">
        <f aca="true" t="shared" si="31" ref="D260:D270">+B260/B$271</f>
        <v>0.08493150684931507</v>
      </c>
      <c r="E260" s="39">
        <v>0.0175</v>
      </c>
      <c r="F260" s="22">
        <f t="shared" si="30"/>
        <v>0.001486301369863014</v>
      </c>
      <c r="J260" s="17" t="s">
        <v>29</v>
      </c>
      <c r="K260" s="14">
        <v>0.0175</v>
      </c>
    </row>
    <row r="261" spans="1:11" ht="12.75">
      <c r="A261" s="6" t="s">
        <v>30</v>
      </c>
      <c r="B261" s="6">
        <v>30</v>
      </c>
      <c r="C261" s="6">
        <v>2003</v>
      </c>
      <c r="D261" s="7">
        <f t="shared" si="31"/>
        <v>0.0821917808219178</v>
      </c>
      <c r="E261" s="39">
        <v>0.0175</v>
      </c>
      <c r="F261" s="22">
        <f t="shared" si="30"/>
        <v>0.0014383561643835617</v>
      </c>
      <c r="G261" s="7"/>
      <c r="J261" s="17" t="s">
        <v>31</v>
      </c>
      <c r="K261" s="14">
        <v>0.0167</v>
      </c>
    </row>
    <row r="262" spans="1:11" ht="12.75">
      <c r="A262" s="6" t="s">
        <v>32</v>
      </c>
      <c r="B262" s="6">
        <v>31</v>
      </c>
      <c r="C262" s="6">
        <v>2003</v>
      </c>
      <c r="D262" s="7">
        <f t="shared" si="31"/>
        <v>0.08493150684931507</v>
      </c>
      <c r="E262" s="39">
        <v>0.0167</v>
      </c>
      <c r="F262" s="22">
        <f t="shared" si="30"/>
        <v>0.0014183561643835616</v>
      </c>
      <c r="G262" s="7"/>
      <c r="J262" s="17" t="s">
        <v>33</v>
      </c>
      <c r="K262" s="14">
        <v>0.0138</v>
      </c>
    </row>
    <row r="263" spans="1:11" ht="12.75">
      <c r="A263" s="6" t="s">
        <v>34</v>
      </c>
      <c r="B263" s="6">
        <v>30</v>
      </c>
      <c r="C263" s="6">
        <v>2003</v>
      </c>
      <c r="D263" s="7">
        <f t="shared" si="31"/>
        <v>0.0821917808219178</v>
      </c>
      <c r="E263" s="39">
        <v>0.0167</v>
      </c>
      <c r="F263" s="22">
        <f t="shared" si="30"/>
        <v>0.0013726027397260273</v>
      </c>
      <c r="G263" s="7"/>
      <c r="J263" s="17" t="s">
        <v>35</v>
      </c>
      <c r="K263" s="14">
        <v>0.0117</v>
      </c>
    </row>
    <row r="264" spans="1:11" ht="12.75">
      <c r="A264" s="6" t="s">
        <v>36</v>
      </c>
      <c r="B264" s="6">
        <v>31</v>
      </c>
      <c r="C264" s="6">
        <v>2003</v>
      </c>
      <c r="D264" s="7">
        <f t="shared" si="31"/>
        <v>0.08493150684931507</v>
      </c>
      <c r="E264" s="39">
        <v>0.0167</v>
      </c>
      <c r="F264" s="22">
        <f t="shared" si="30"/>
        <v>0.0014183561643835616</v>
      </c>
      <c r="G264" s="7"/>
      <c r="J264" s="17"/>
      <c r="K264" s="14"/>
    </row>
    <row r="265" spans="1:11" ht="12.75">
      <c r="A265" s="6" t="s">
        <v>38</v>
      </c>
      <c r="B265" s="6">
        <v>31</v>
      </c>
      <c r="C265" s="6">
        <v>2003</v>
      </c>
      <c r="D265" s="7">
        <f t="shared" si="31"/>
        <v>0.08493150684931507</v>
      </c>
      <c r="E265" s="39">
        <v>0.0138</v>
      </c>
      <c r="F265" s="22">
        <f t="shared" si="30"/>
        <v>0.001172054794520548</v>
      </c>
      <c r="G265" s="7"/>
      <c r="J265" s="17"/>
      <c r="K265" s="14"/>
    </row>
    <row r="266" spans="1:11" ht="12.75">
      <c r="A266" s="6" t="s">
        <v>39</v>
      </c>
      <c r="B266" s="6">
        <v>28</v>
      </c>
      <c r="C266" s="6">
        <v>2003</v>
      </c>
      <c r="D266" s="7">
        <f t="shared" si="31"/>
        <v>0.07671232876712329</v>
      </c>
      <c r="E266" s="39">
        <v>0.0138</v>
      </c>
      <c r="F266" s="22">
        <f t="shared" si="30"/>
        <v>0.0010586301369863015</v>
      </c>
      <c r="G266" s="7"/>
      <c r="J266" s="17"/>
      <c r="K266" s="14"/>
    </row>
    <row r="267" spans="1:11" ht="12.75">
      <c r="A267" s="6" t="s">
        <v>40</v>
      </c>
      <c r="B267" s="6">
        <v>31</v>
      </c>
      <c r="C267" s="6">
        <v>2003</v>
      </c>
      <c r="D267" s="7">
        <f t="shared" si="31"/>
        <v>0.08493150684931507</v>
      </c>
      <c r="E267" s="39">
        <v>0.0138</v>
      </c>
      <c r="F267" s="22">
        <f t="shared" si="30"/>
        <v>0.001172054794520548</v>
      </c>
      <c r="G267" s="7"/>
      <c r="J267" s="17"/>
      <c r="K267" s="14"/>
    </row>
    <row r="268" spans="1:11" ht="12.75">
      <c r="A268" s="6" t="s">
        <v>41</v>
      </c>
      <c r="B268" s="6">
        <v>30</v>
      </c>
      <c r="C268" s="6">
        <v>2003</v>
      </c>
      <c r="D268" s="7">
        <f t="shared" si="31"/>
        <v>0.0821917808219178</v>
      </c>
      <c r="E268" s="39">
        <v>0.0117</v>
      </c>
      <c r="F268" s="22">
        <f t="shared" si="30"/>
        <v>0.0009616438356164383</v>
      </c>
      <c r="G268" s="7"/>
      <c r="J268" s="17"/>
      <c r="K268" s="14"/>
    </row>
    <row r="269" spans="1:11" ht="12.75">
      <c r="A269" s="6" t="s">
        <v>42</v>
      </c>
      <c r="B269" s="6">
        <v>31</v>
      </c>
      <c r="C269" s="6">
        <v>2003</v>
      </c>
      <c r="D269" s="7">
        <f t="shared" si="31"/>
        <v>0.08493150684931507</v>
      </c>
      <c r="E269" s="39">
        <v>0.0117</v>
      </c>
      <c r="F269" s="22">
        <f t="shared" si="30"/>
        <v>0.0009936986301369863</v>
      </c>
      <c r="G269" s="7"/>
      <c r="J269" s="17"/>
      <c r="K269" s="14"/>
    </row>
    <row r="270" spans="1:11" ht="12.75">
      <c r="A270" s="6" t="s">
        <v>44</v>
      </c>
      <c r="B270" s="6">
        <v>30</v>
      </c>
      <c r="C270" s="6">
        <v>2003</v>
      </c>
      <c r="D270" s="7">
        <f t="shared" si="31"/>
        <v>0.0821917808219178</v>
      </c>
      <c r="E270" s="39">
        <v>0.0117</v>
      </c>
      <c r="F270" s="22">
        <f t="shared" si="30"/>
        <v>0.0009616438356164383</v>
      </c>
      <c r="G270" s="7"/>
      <c r="J270" s="17"/>
      <c r="K270" s="14"/>
    </row>
    <row r="271" spans="1:11" ht="12.75">
      <c r="A271" s="8" t="s">
        <v>45</v>
      </c>
      <c r="B271" s="9">
        <f>SUM(B259:B270)</f>
        <v>365</v>
      </c>
      <c r="C271" s="9"/>
      <c r="D271" s="10">
        <f>SUM(D259:D270)</f>
        <v>0.9999999999999999</v>
      </c>
      <c r="E271" s="8"/>
      <c r="F271" s="11">
        <f>SUM(F259:F270)</f>
        <v>0.014940000000000002</v>
      </c>
      <c r="G271" s="7"/>
      <c r="J271" s="17"/>
      <c r="K271" s="14"/>
    </row>
    <row r="272" spans="1:11" ht="12.75">
      <c r="A272" s="6"/>
      <c r="B272" s="6"/>
      <c r="C272" s="6"/>
      <c r="D272" s="7"/>
      <c r="E272" s="6"/>
      <c r="F272" s="7"/>
      <c r="G272" s="7"/>
      <c r="J272" s="17"/>
      <c r="K272" s="14"/>
    </row>
    <row r="273" spans="1:11" ht="12.75">
      <c r="A273" s="6" t="s">
        <v>26</v>
      </c>
      <c r="B273" s="6">
        <v>31</v>
      </c>
      <c r="C273" s="6">
        <v>2002</v>
      </c>
      <c r="D273" s="7">
        <f>+B273/B$285</f>
        <v>0.08493150684931507</v>
      </c>
      <c r="E273" s="39">
        <v>0.0375</v>
      </c>
      <c r="F273" s="22">
        <f aca="true" t="shared" si="32" ref="F273:F284">D273*E273</f>
        <v>0.003184931506849315</v>
      </c>
      <c r="I273" t="s">
        <v>27</v>
      </c>
      <c r="J273" s="17"/>
      <c r="K273" s="14"/>
    </row>
    <row r="274" spans="1:11" ht="12.75">
      <c r="A274" s="6" t="s">
        <v>28</v>
      </c>
      <c r="B274" s="6">
        <v>31</v>
      </c>
      <c r="C274" s="6">
        <v>2002</v>
      </c>
      <c r="D274" s="7">
        <f aca="true" t="shared" si="33" ref="D274:D284">+B274/B$285</f>
        <v>0.08493150684931507</v>
      </c>
      <c r="E274" s="39">
        <v>0.0375</v>
      </c>
      <c r="F274" s="22">
        <f t="shared" si="32"/>
        <v>0.003184931506849315</v>
      </c>
      <c r="J274" s="17" t="s">
        <v>29</v>
      </c>
      <c r="K274" s="14">
        <v>0.0375</v>
      </c>
    </row>
    <row r="275" spans="1:11" ht="12.75">
      <c r="A275" s="6" t="s">
        <v>30</v>
      </c>
      <c r="B275" s="6">
        <v>30</v>
      </c>
      <c r="C275" s="6">
        <v>2002</v>
      </c>
      <c r="D275" s="7">
        <f t="shared" si="33"/>
        <v>0.0821917808219178</v>
      </c>
      <c r="E275" s="39">
        <v>0.0375</v>
      </c>
      <c r="F275" s="22">
        <f t="shared" si="32"/>
        <v>0.0030821917808219177</v>
      </c>
      <c r="J275" s="17" t="s">
        <v>31</v>
      </c>
      <c r="K275" s="14">
        <v>0.0333</v>
      </c>
    </row>
    <row r="276" spans="1:11" ht="12.75">
      <c r="A276" s="6" t="s">
        <v>32</v>
      </c>
      <c r="B276" s="6">
        <v>31</v>
      </c>
      <c r="C276" s="6">
        <v>2002</v>
      </c>
      <c r="D276" s="7">
        <f t="shared" si="33"/>
        <v>0.08493150684931507</v>
      </c>
      <c r="E276" s="39">
        <v>0.0333</v>
      </c>
      <c r="F276" s="22">
        <f t="shared" si="32"/>
        <v>0.002828219178082192</v>
      </c>
      <c r="J276" s="17" t="s">
        <v>33</v>
      </c>
      <c r="K276" s="14">
        <v>0.0197</v>
      </c>
    </row>
    <row r="277" spans="1:11" ht="12.75">
      <c r="A277" s="6" t="s">
        <v>34</v>
      </c>
      <c r="B277" s="6">
        <v>30</v>
      </c>
      <c r="C277" s="6">
        <v>2002</v>
      </c>
      <c r="D277" s="7">
        <f t="shared" si="33"/>
        <v>0.0821917808219178</v>
      </c>
      <c r="E277" s="39">
        <v>0.0333</v>
      </c>
      <c r="F277" s="22">
        <f t="shared" si="32"/>
        <v>0.002736986301369863</v>
      </c>
      <c r="J277" s="17" t="s">
        <v>35</v>
      </c>
      <c r="K277" s="14">
        <v>0.0176</v>
      </c>
    </row>
    <row r="278" spans="1:11" ht="12.75">
      <c r="A278" s="6" t="s">
        <v>36</v>
      </c>
      <c r="B278" s="6">
        <v>31</v>
      </c>
      <c r="C278" s="6">
        <v>2002</v>
      </c>
      <c r="D278" s="7">
        <f t="shared" si="33"/>
        <v>0.08493150684931507</v>
      </c>
      <c r="E278" s="39">
        <v>0.0333</v>
      </c>
      <c r="F278" s="22">
        <f t="shared" si="32"/>
        <v>0.002828219178082192</v>
      </c>
      <c r="G278" s="12"/>
      <c r="J278" s="17"/>
      <c r="K278" s="14"/>
    </row>
    <row r="279" spans="1:11" ht="12.75">
      <c r="A279" s="6" t="s">
        <v>38</v>
      </c>
      <c r="B279" s="6">
        <v>31</v>
      </c>
      <c r="C279" s="6">
        <v>2002</v>
      </c>
      <c r="D279" s="7">
        <f t="shared" si="33"/>
        <v>0.08493150684931507</v>
      </c>
      <c r="E279" s="39">
        <v>0.0197</v>
      </c>
      <c r="F279" s="22">
        <f t="shared" si="32"/>
        <v>0.0016731506849315067</v>
      </c>
      <c r="J279" s="17"/>
      <c r="K279" s="14"/>
    </row>
    <row r="280" spans="1:11" ht="12.75">
      <c r="A280" s="6" t="s">
        <v>39</v>
      </c>
      <c r="B280" s="6">
        <v>28</v>
      </c>
      <c r="C280" s="6">
        <v>2002</v>
      </c>
      <c r="D280" s="7">
        <f t="shared" si="33"/>
        <v>0.07671232876712329</v>
      </c>
      <c r="E280" s="39">
        <v>0.0197</v>
      </c>
      <c r="F280" s="22">
        <f t="shared" si="32"/>
        <v>0.0015112328767123288</v>
      </c>
      <c r="J280" s="17"/>
      <c r="K280" s="14"/>
    </row>
    <row r="281" spans="1:11" ht="12.75">
      <c r="A281" s="6" t="s">
        <v>40</v>
      </c>
      <c r="B281" s="6">
        <v>31</v>
      </c>
      <c r="C281" s="6">
        <v>2002</v>
      </c>
      <c r="D281" s="7">
        <f t="shared" si="33"/>
        <v>0.08493150684931507</v>
      </c>
      <c r="E281" s="39">
        <v>0.0197</v>
      </c>
      <c r="F281" s="22">
        <f t="shared" si="32"/>
        <v>0.0016731506849315067</v>
      </c>
      <c r="J281" s="17"/>
      <c r="K281" s="14"/>
    </row>
    <row r="282" spans="1:11" ht="12.75">
      <c r="A282" s="6" t="s">
        <v>41</v>
      </c>
      <c r="B282" s="6">
        <v>30</v>
      </c>
      <c r="C282" s="6">
        <v>2002</v>
      </c>
      <c r="D282" s="7">
        <f t="shared" si="33"/>
        <v>0.0821917808219178</v>
      </c>
      <c r="E282" s="39">
        <v>0.0176</v>
      </c>
      <c r="F282" s="22">
        <f t="shared" si="32"/>
        <v>0.0014465753424657535</v>
      </c>
      <c r="J282" s="17"/>
      <c r="K282" s="14"/>
    </row>
    <row r="283" spans="1:11" ht="12.75">
      <c r="A283" s="6" t="s">
        <v>42</v>
      </c>
      <c r="B283" s="6">
        <v>31</v>
      </c>
      <c r="C283" s="6">
        <v>2002</v>
      </c>
      <c r="D283" s="7">
        <f t="shared" si="33"/>
        <v>0.08493150684931507</v>
      </c>
      <c r="E283" s="39">
        <v>0.0176</v>
      </c>
      <c r="F283" s="22">
        <f t="shared" si="32"/>
        <v>0.0014947945205479453</v>
      </c>
      <c r="J283" s="17"/>
      <c r="K283" s="14"/>
    </row>
    <row r="284" spans="1:11" ht="12.75">
      <c r="A284" s="6" t="s">
        <v>44</v>
      </c>
      <c r="B284" s="6">
        <v>30</v>
      </c>
      <c r="C284" s="6">
        <v>2002</v>
      </c>
      <c r="D284" s="7">
        <f t="shared" si="33"/>
        <v>0.0821917808219178</v>
      </c>
      <c r="E284" s="39">
        <v>0.0176</v>
      </c>
      <c r="F284" s="22">
        <f t="shared" si="32"/>
        <v>0.0014465753424657535</v>
      </c>
      <c r="J284" s="17"/>
      <c r="K284" s="14"/>
    </row>
    <row r="285" spans="1:11" ht="12.75">
      <c r="A285" s="8" t="s">
        <v>45</v>
      </c>
      <c r="B285" s="9">
        <f>SUM(B273:B284)</f>
        <v>365</v>
      </c>
      <c r="C285" s="9"/>
      <c r="D285" s="10">
        <f>SUM(D273:D284)</f>
        <v>0.9999999999999999</v>
      </c>
      <c r="E285" s="8"/>
      <c r="F285" s="11">
        <f>SUM(F273:F284)</f>
        <v>0.027090958904109584</v>
      </c>
      <c r="J285" s="17"/>
      <c r="K285" s="14"/>
    </row>
    <row r="286" spans="1:11" ht="12.75">
      <c r="A286" s="6"/>
      <c r="B286" s="6"/>
      <c r="C286" s="6"/>
      <c r="D286" s="7"/>
      <c r="E286" s="6"/>
      <c r="F286" s="7"/>
      <c r="J286" s="17"/>
      <c r="K286" s="14"/>
    </row>
    <row r="287" spans="1:11" ht="12.75">
      <c r="A287" s="6" t="s">
        <v>26</v>
      </c>
      <c r="B287" s="6">
        <v>31</v>
      </c>
      <c r="C287" s="6">
        <v>2001</v>
      </c>
      <c r="D287" s="7">
        <f>B287/B$299</f>
        <v>0.08493150684931507</v>
      </c>
      <c r="E287" s="39">
        <v>0.0593</v>
      </c>
      <c r="F287" s="22">
        <f aca="true" t="shared" si="34" ref="F287:F298">D287*E287</f>
        <v>0.005036438356164383</v>
      </c>
      <c r="I287" t="s">
        <v>37</v>
      </c>
      <c r="J287" s="17"/>
      <c r="K287" s="14"/>
    </row>
    <row r="288" spans="1:11" ht="12.75">
      <c r="A288" s="6" t="s">
        <v>28</v>
      </c>
      <c r="B288" s="6">
        <v>31</v>
      </c>
      <c r="C288" s="6">
        <v>2001</v>
      </c>
      <c r="D288" s="7">
        <f aca="true" t="shared" si="35" ref="D288:D298">B288/B$299</f>
        <v>0.08493150684931507</v>
      </c>
      <c r="E288" s="39">
        <v>0.0593</v>
      </c>
      <c r="F288" s="22">
        <f t="shared" si="34"/>
        <v>0.005036438356164383</v>
      </c>
      <c r="J288" s="17" t="s">
        <v>29</v>
      </c>
      <c r="K288" s="14">
        <v>0.0593</v>
      </c>
    </row>
    <row r="289" spans="1:11" ht="12.75">
      <c r="A289" s="6" t="s">
        <v>30</v>
      </c>
      <c r="B289" s="6">
        <v>30</v>
      </c>
      <c r="C289" s="6">
        <v>2001</v>
      </c>
      <c r="D289" s="7">
        <f t="shared" si="35"/>
        <v>0.0821917808219178</v>
      </c>
      <c r="E289" s="39">
        <v>0.0593</v>
      </c>
      <c r="F289" s="22">
        <f t="shared" si="34"/>
        <v>0.004873972602739726</v>
      </c>
      <c r="J289" s="17" t="s">
        <v>31</v>
      </c>
      <c r="K289" s="14">
        <v>0.062</v>
      </c>
    </row>
    <row r="290" spans="1:11" ht="12.75">
      <c r="A290" s="6" t="s">
        <v>32</v>
      </c>
      <c r="B290" s="6">
        <v>31</v>
      </c>
      <c r="C290" s="6">
        <v>2001</v>
      </c>
      <c r="D290" s="7">
        <f t="shared" si="35"/>
        <v>0.08493150684931507</v>
      </c>
      <c r="E290" s="39">
        <v>0.062</v>
      </c>
      <c r="F290" s="22">
        <f t="shared" si="34"/>
        <v>0.005265753424657534</v>
      </c>
      <c r="J290" s="17" t="s">
        <v>33</v>
      </c>
      <c r="K290" s="14">
        <v>0.0622</v>
      </c>
    </row>
    <row r="291" spans="1:11" ht="12.75">
      <c r="A291" s="6" t="s">
        <v>34</v>
      </c>
      <c r="B291" s="6">
        <v>30</v>
      </c>
      <c r="C291" s="6">
        <v>2001</v>
      </c>
      <c r="D291" s="7">
        <f t="shared" si="35"/>
        <v>0.0821917808219178</v>
      </c>
      <c r="E291" s="39">
        <v>0.062</v>
      </c>
      <c r="F291" s="22">
        <f t="shared" si="34"/>
        <v>0.005095890410958904</v>
      </c>
      <c r="J291" s="17" t="s">
        <v>35</v>
      </c>
      <c r="K291" s="14">
        <v>0.0495</v>
      </c>
    </row>
    <row r="292" spans="1:11" ht="12.75">
      <c r="A292" s="6" t="s">
        <v>36</v>
      </c>
      <c r="B292" s="6">
        <v>31</v>
      </c>
      <c r="C292" s="6">
        <v>2001</v>
      </c>
      <c r="D292" s="7">
        <f t="shared" si="35"/>
        <v>0.08493150684931507</v>
      </c>
      <c r="E292" s="39">
        <v>0.062</v>
      </c>
      <c r="F292" s="22">
        <f t="shared" si="34"/>
        <v>0.005265753424657534</v>
      </c>
      <c r="J292" s="17"/>
      <c r="K292" s="14"/>
    </row>
    <row r="293" spans="1:11" ht="12.75">
      <c r="A293" s="6" t="s">
        <v>38</v>
      </c>
      <c r="B293" s="6">
        <v>31</v>
      </c>
      <c r="C293" s="6">
        <v>2001</v>
      </c>
      <c r="D293" s="7">
        <f t="shared" si="35"/>
        <v>0.08493150684931507</v>
      </c>
      <c r="E293" s="39">
        <v>0.0622</v>
      </c>
      <c r="F293" s="22">
        <f t="shared" si="34"/>
        <v>0.005282739726027397</v>
      </c>
      <c r="J293" s="17"/>
      <c r="K293" s="14"/>
    </row>
    <row r="294" spans="1:11" ht="12.75">
      <c r="A294" s="6" t="s">
        <v>39</v>
      </c>
      <c r="B294" s="6">
        <v>28</v>
      </c>
      <c r="C294" s="6">
        <v>2001</v>
      </c>
      <c r="D294" s="7">
        <f t="shared" si="35"/>
        <v>0.07671232876712329</v>
      </c>
      <c r="E294" s="39">
        <v>0.0622</v>
      </c>
      <c r="F294" s="22">
        <f t="shared" si="34"/>
        <v>0.004771506849315069</v>
      </c>
      <c r="J294" s="17"/>
      <c r="K294" s="14"/>
    </row>
    <row r="295" spans="1:11" ht="12.75">
      <c r="A295" s="6" t="s">
        <v>40</v>
      </c>
      <c r="B295" s="6">
        <v>31</v>
      </c>
      <c r="C295" s="6">
        <v>2001</v>
      </c>
      <c r="D295" s="7">
        <f t="shared" si="35"/>
        <v>0.08493150684931507</v>
      </c>
      <c r="E295" s="39">
        <v>0.0622</v>
      </c>
      <c r="F295" s="22">
        <f t="shared" si="34"/>
        <v>0.005282739726027397</v>
      </c>
      <c r="J295" s="17"/>
      <c r="K295" s="14"/>
    </row>
    <row r="296" spans="1:11" ht="12.75">
      <c r="A296" s="6" t="s">
        <v>41</v>
      </c>
      <c r="B296" s="6">
        <v>30</v>
      </c>
      <c r="C296" s="6">
        <v>2001</v>
      </c>
      <c r="D296" s="7">
        <f t="shared" si="35"/>
        <v>0.0821917808219178</v>
      </c>
      <c r="E296" s="39">
        <v>0.0495</v>
      </c>
      <c r="F296" s="22">
        <f t="shared" si="34"/>
        <v>0.004068493150684932</v>
      </c>
      <c r="J296" s="17"/>
      <c r="K296" s="14"/>
    </row>
    <row r="297" spans="1:11" ht="12.75">
      <c r="A297" s="6" t="s">
        <v>42</v>
      </c>
      <c r="B297" s="6">
        <v>31</v>
      </c>
      <c r="C297" s="6">
        <v>2001</v>
      </c>
      <c r="D297" s="7">
        <f t="shared" si="35"/>
        <v>0.08493150684931507</v>
      </c>
      <c r="E297" s="39">
        <v>0.0495</v>
      </c>
      <c r="F297" s="22">
        <f t="shared" si="34"/>
        <v>0.004204109589041096</v>
      </c>
      <c r="J297" s="17"/>
      <c r="K297" s="14"/>
    </row>
    <row r="298" spans="1:11" ht="12.75">
      <c r="A298" s="6" t="s">
        <v>44</v>
      </c>
      <c r="B298" s="6">
        <v>30</v>
      </c>
      <c r="C298" s="6">
        <v>2001</v>
      </c>
      <c r="D298" s="7">
        <f t="shared" si="35"/>
        <v>0.0821917808219178</v>
      </c>
      <c r="E298" s="39">
        <v>0.0495</v>
      </c>
      <c r="F298" s="22">
        <f t="shared" si="34"/>
        <v>0.004068493150684932</v>
      </c>
      <c r="J298" s="17"/>
      <c r="K298" s="14"/>
    </row>
    <row r="299" spans="1:11" ht="12.75">
      <c r="A299" s="8" t="s">
        <v>45</v>
      </c>
      <c r="B299" s="9">
        <f>SUM(B287:B298)</f>
        <v>365</v>
      </c>
      <c r="C299" s="9"/>
      <c r="D299" s="10">
        <f>SUM(D287:D298)</f>
        <v>0.9999999999999999</v>
      </c>
      <c r="E299" s="8"/>
      <c r="F299" s="11">
        <f>SUM(F287:F298)</f>
        <v>0.05825232876712329</v>
      </c>
      <c r="J299" s="17"/>
      <c r="K299" s="14"/>
    </row>
    <row r="300" spans="1:11" ht="12.75">
      <c r="A300" s="6"/>
      <c r="B300" s="6"/>
      <c r="C300" s="6"/>
      <c r="D300" s="7"/>
      <c r="E300" s="6"/>
      <c r="F300" s="7"/>
      <c r="J300" s="17"/>
      <c r="K300" s="14"/>
    </row>
    <row r="301" spans="1:11" ht="12.75">
      <c r="A301" s="6" t="s">
        <v>26</v>
      </c>
      <c r="B301" s="6">
        <v>31</v>
      </c>
      <c r="C301" s="6">
        <v>2000</v>
      </c>
      <c r="D301" s="7">
        <f>B301/B$313</f>
        <v>0.08469945355191257</v>
      </c>
      <c r="E301" s="39">
        <v>0.0459</v>
      </c>
      <c r="F301" s="22">
        <f aca="true" t="shared" si="36" ref="F301:F312">D301*E301</f>
        <v>0.003887704918032787</v>
      </c>
      <c r="I301" t="s">
        <v>43</v>
      </c>
      <c r="J301" s="17"/>
      <c r="K301" s="14"/>
    </row>
    <row r="302" spans="1:11" ht="12.75">
      <c r="A302" s="6" t="s">
        <v>28</v>
      </c>
      <c r="B302" s="6">
        <v>31</v>
      </c>
      <c r="C302" s="6">
        <v>2000</v>
      </c>
      <c r="D302" s="7">
        <f aca="true" t="shared" si="37" ref="D302:D312">B302/B$313</f>
        <v>0.08469945355191257</v>
      </c>
      <c r="E302" s="39">
        <v>0.0459</v>
      </c>
      <c r="F302" s="22">
        <f t="shared" si="36"/>
        <v>0.003887704918032787</v>
      </c>
      <c r="J302" s="17" t="s">
        <v>29</v>
      </c>
      <c r="K302" s="14">
        <v>0.0459</v>
      </c>
    </row>
    <row r="303" spans="1:11" ht="12.75">
      <c r="A303" s="6" t="s">
        <v>30</v>
      </c>
      <c r="B303" s="6">
        <v>30</v>
      </c>
      <c r="C303" s="6">
        <v>2000</v>
      </c>
      <c r="D303" s="7">
        <f t="shared" si="37"/>
        <v>0.08196721311475409</v>
      </c>
      <c r="E303" s="39">
        <v>0.0459</v>
      </c>
      <c r="F303" s="22">
        <f t="shared" si="36"/>
        <v>0.003762295081967213</v>
      </c>
      <c r="J303" s="17" t="s">
        <v>31</v>
      </c>
      <c r="K303" s="14">
        <v>0.0481</v>
      </c>
    </row>
    <row r="304" spans="1:11" ht="12.75">
      <c r="A304" s="6" t="s">
        <v>32</v>
      </c>
      <c r="B304" s="6">
        <v>31</v>
      </c>
      <c r="C304" s="6">
        <v>2000</v>
      </c>
      <c r="D304" s="7">
        <f t="shared" si="37"/>
        <v>0.08469945355191257</v>
      </c>
      <c r="E304" s="39">
        <v>0.0481</v>
      </c>
      <c r="F304" s="22">
        <f t="shared" si="36"/>
        <v>0.004074043715846994</v>
      </c>
      <c r="J304" s="17" t="s">
        <v>33</v>
      </c>
      <c r="K304" s="14">
        <v>0.0522</v>
      </c>
    </row>
    <row r="305" spans="1:11" ht="12.75">
      <c r="A305" s="6" t="s">
        <v>34</v>
      </c>
      <c r="B305" s="6">
        <v>30</v>
      </c>
      <c r="C305" s="6">
        <v>2000</v>
      </c>
      <c r="D305" s="7">
        <f t="shared" si="37"/>
        <v>0.08196721311475409</v>
      </c>
      <c r="E305" s="39">
        <v>0.0481</v>
      </c>
      <c r="F305" s="22">
        <f t="shared" si="36"/>
        <v>0.003942622950819672</v>
      </c>
      <c r="J305" s="17" t="s">
        <v>35</v>
      </c>
      <c r="K305" s="14">
        <v>0.0573</v>
      </c>
    </row>
    <row r="306" spans="1:11" ht="12.75">
      <c r="A306" s="6" t="s">
        <v>36</v>
      </c>
      <c r="B306" s="6">
        <v>31</v>
      </c>
      <c r="C306" s="6">
        <v>2000</v>
      </c>
      <c r="D306" s="7">
        <f t="shared" si="37"/>
        <v>0.08469945355191257</v>
      </c>
      <c r="E306" s="39">
        <v>0.0481</v>
      </c>
      <c r="F306" s="22">
        <f t="shared" si="36"/>
        <v>0.004074043715846994</v>
      </c>
      <c r="J306" s="17"/>
      <c r="K306" s="14"/>
    </row>
    <row r="307" spans="1:11" ht="12.75">
      <c r="A307" s="6" t="s">
        <v>38</v>
      </c>
      <c r="B307" s="6">
        <v>31</v>
      </c>
      <c r="C307" s="6">
        <v>2000</v>
      </c>
      <c r="D307" s="7">
        <f t="shared" si="37"/>
        <v>0.08469945355191257</v>
      </c>
      <c r="E307" s="39">
        <v>0.0522</v>
      </c>
      <c r="F307" s="22">
        <f t="shared" si="36"/>
        <v>0.004421311475409836</v>
      </c>
      <c r="J307" s="17"/>
      <c r="K307" s="14"/>
    </row>
    <row r="308" spans="1:11" ht="12.75">
      <c r="A308" s="6" t="s">
        <v>39</v>
      </c>
      <c r="B308" s="25">
        <v>29</v>
      </c>
      <c r="C308" s="6">
        <v>2000</v>
      </c>
      <c r="D308" s="7">
        <f t="shared" si="37"/>
        <v>0.07923497267759563</v>
      </c>
      <c r="E308" s="39">
        <v>0.0522</v>
      </c>
      <c r="F308" s="22">
        <f t="shared" si="36"/>
        <v>0.0041360655737704925</v>
      </c>
      <c r="J308" s="17"/>
      <c r="K308" s="14"/>
    </row>
    <row r="309" spans="1:11" ht="12.75">
      <c r="A309" s="6" t="s">
        <v>40</v>
      </c>
      <c r="B309" s="6">
        <v>31</v>
      </c>
      <c r="C309" s="6">
        <v>2000</v>
      </c>
      <c r="D309" s="7">
        <f t="shared" si="37"/>
        <v>0.08469945355191257</v>
      </c>
      <c r="E309" s="39">
        <v>0.0522</v>
      </c>
      <c r="F309" s="22">
        <f t="shared" si="36"/>
        <v>0.004421311475409836</v>
      </c>
      <c r="J309" s="17"/>
      <c r="K309" s="14"/>
    </row>
    <row r="310" spans="1:11" ht="12.75">
      <c r="A310" s="6" t="s">
        <v>41</v>
      </c>
      <c r="B310" s="6">
        <v>30</v>
      </c>
      <c r="C310" s="6">
        <v>2000</v>
      </c>
      <c r="D310" s="7">
        <f t="shared" si="37"/>
        <v>0.08196721311475409</v>
      </c>
      <c r="E310" s="39">
        <v>0.0573</v>
      </c>
      <c r="F310" s="22">
        <f t="shared" si="36"/>
        <v>0.004696721311475409</v>
      </c>
      <c r="J310" s="17"/>
      <c r="K310" s="14"/>
    </row>
    <row r="311" spans="1:11" ht="12.75">
      <c r="A311" s="6" t="s">
        <v>42</v>
      </c>
      <c r="B311" s="6">
        <v>31</v>
      </c>
      <c r="C311" s="6">
        <v>2000</v>
      </c>
      <c r="D311" s="7">
        <f t="shared" si="37"/>
        <v>0.08469945355191257</v>
      </c>
      <c r="E311" s="39">
        <v>0.0573</v>
      </c>
      <c r="F311" s="22">
        <f t="shared" si="36"/>
        <v>0.00485327868852459</v>
      </c>
      <c r="J311" s="17"/>
      <c r="K311" s="14"/>
    </row>
    <row r="312" spans="1:11" ht="12.75">
      <c r="A312" s="6" t="s">
        <v>44</v>
      </c>
      <c r="B312" s="6">
        <v>30</v>
      </c>
      <c r="C312" s="6">
        <v>2000</v>
      </c>
      <c r="D312" s="7">
        <f t="shared" si="37"/>
        <v>0.08196721311475409</v>
      </c>
      <c r="E312" s="39">
        <v>0.0573</v>
      </c>
      <c r="F312" s="22">
        <f t="shared" si="36"/>
        <v>0.004696721311475409</v>
      </c>
      <c r="J312" s="17"/>
      <c r="K312" s="14"/>
    </row>
    <row r="313" spans="1:11" ht="12.75">
      <c r="A313" s="8" t="s">
        <v>45</v>
      </c>
      <c r="B313" s="9">
        <f>SUM(B301:B312)</f>
        <v>366</v>
      </c>
      <c r="C313" s="9"/>
      <c r="D313" s="10">
        <f>SUM(D301:D312)</f>
        <v>0.9999999999999999</v>
      </c>
      <c r="E313" s="8"/>
      <c r="F313" s="11">
        <f>SUM(F301:F312)</f>
        <v>0.05085382513661202</v>
      </c>
      <c r="J313" s="17"/>
      <c r="K313" s="14"/>
    </row>
    <row r="314" spans="2:11" ht="12.75">
      <c r="B314" s="6"/>
      <c r="C314" s="6"/>
      <c r="J314" s="17"/>
      <c r="K314" s="14"/>
    </row>
    <row r="315" spans="1:9" ht="12.75">
      <c r="A315" s="6" t="s">
        <v>26</v>
      </c>
      <c r="B315" s="6">
        <v>31</v>
      </c>
      <c r="C315" s="6">
        <v>1999</v>
      </c>
      <c r="D315" s="7">
        <f>B315/B$327</f>
        <v>0.08493150684931507</v>
      </c>
      <c r="E315" s="39">
        <v>0.0513</v>
      </c>
      <c r="F315" s="22">
        <f aca="true" t="shared" si="38" ref="F315:F326">D315*E315</f>
        <v>0.004356986301369862</v>
      </c>
      <c r="I315" t="s">
        <v>57</v>
      </c>
    </row>
    <row r="316" spans="1:11" ht="12.75">
      <c r="A316" s="6" t="s">
        <v>28</v>
      </c>
      <c r="B316" s="6">
        <v>31</v>
      </c>
      <c r="C316" s="6">
        <v>1999</v>
      </c>
      <c r="D316" s="7">
        <f aca="true" t="shared" si="39" ref="D316:D326">B316/B$327</f>
        <v>0.08493150684931507</v>
      </c>
      <c r="E316" s="39">
        <v>0.0513</v>
      </c>
      <c r="F316" s="22">
        <f t="shared" si="38"/>
        <v>0.004356986301369862</v>
      </c>
      <c r="J316" s="17" t="s">
        <v>29</v>
      </c>
      <c r="K316" s="14">
        <v>0.0513</v>
      </c>
    </row>
    <row r="317" spans="1:11" ht="12.75">
      <c r="A317" s="6" t="s">
        <v>30</v>
      </c>
      <c r="B317" s="6">
        <v>30</v>
      </c>
      <c r="C317" s="6">
        <v>1999</v>
      </c>
      <c r="D317" s="7">
        <f t="shared" si="39"/>
        <v>0.0821917808219178</v>
      </c>
      <c r="E317" s="39">
        <v>0.0513</v>
      </c>
      <c r="F317" s="22">
        <f t="shared" si="38"/>
        <v>0.004216438356164383</v>
      </c>
      <c r="J317" s="17" t="s">
        <v>31</v>
      </c>
      <c r="K317" s="14">
        <v>0.0496</v>
      </c>
    </row>
    <row r="318" spans="1:11" ht="12.75">
      <c r="A318" s="6" t="s">
        <v>32</v>
      </c>
      <c r="B318" s="6">
        <v>31</v>
      </c>
      <c r="C318" s="6">
        <v>1999</v>
      </c>
      <c r="D318" s="7">
        <f t="shared" si="39"/>
        <v>0.08493150684931507</v>
      </c>
      <c r="E318" s="39">
        <v>0.0496</v>
      </c>
      <c r="F318" s="22">
        <f t="shared" si="38"/>
        <v>0.004212602739726027</v>
      </c>
      <c r="J318" s="17" t="s">
        <v>33</v>
      </c>
      <c r="K318" s="14">
        <v>0.0439</v>
      </c>
    </row>
    <row r="319" spans="1:11" ht="12.75">
      <c r="A319" s="6" t="s">
        <v>34</v>
      </c>
      <c r="B319" s="6">
        <v>30</v>
      </c>
      <c r="C319" s="6">
        <v>1999</v>
      </c>
      <c r="D319" s="7">
        <f t="shared" si="39"/>
        <v>0.0821917808219178</v>
      </c>
      <c r="E319" s="39">
        <v>0.0496</v>
      </c>
      <c r="F319" s="22">
        <f t="shared" si="38"/>
        <v>0.004076712328767123</v>
      </c>
      <c r="J319" s="17" t="s">
        <v>35</v>
      </c>
      <c r="K319" s="14">
        <v>0.0453</v>
      </c>
    </row>
    <row r="320" spans="1:11" ht="12.75">
      <c r="A320" s="6" t="s">
        <v>36</v>
      </c>
      <c r="B320" s="6">
        <v>31</v>
      </c>
      <c r="C320" s="6">
        <v>1999</v>
      </c>
      <c r="D320" s="7">
        <f t="shared" si="39"/>
        <v>0.08493150684931507</v>
      </c>
      <c r="E320" s="39">
        <v>0.0496</v>
      </c>
      <c r="F320" s="22">
        <f t="shared" si="38"/>
        <v>0.004212602739726027</v>
      </c>
      <c r="J320" s="17"/>
      <c r="K320" s="14"/>
    </row>
    <row r="321" spans="1:11" ht="12.75">
      <c r="A321" s="6" t="s">
        <v>38</v>
      </c>
      <c r="B321" s="6">
        <v>31</v>
      </c>
      <c r="C321" s="6">
        <v>1999</v>
      </c>
      <c r="D321" s="7">
        <f t="shared" si="39"/>
        <v>0.08493150684931507</v>
      </c>
      <c r="E321" s="39">
        <v>0.0439</v>
      </c>
      <c r="F321" s="22">
        <f t="shared" si="38"/>
        <v>0.0037284931506849314</v>
      </c>
      <c r="J321" s="17"/>
      <c r="K321" s="14"/>
    </row>
    <row r="322" spans="1:11" ht="12.75">
      <c r="A322" s="6" t="s">
        <v>39</v>
      </c>
      <c r="B322" s="6">
        <v>28</v>
      </c>
      <c r="C322" s="6">
        <v>1999</v>
      </c>
      <c r="D322" s="7">
        <f t="shared" si="39"/>
        <v>0.07671232876712329</v>
      </c>
      <c r="E322" s="39">
        <v>0.0439</v>
      </c>
      <c r="F322" s="22">
        <f t="shared" si="38"/>
        <v>0.0033676712328767127</v>
      </c>
      <c r="J322" s="17"/>
      <c r="K322" s="14"/>
    </row>
    <row r="323" spans="1:11" ht="12.75">
      <c r="A323" s="6" t="s">
        <v>40</v>
      </c>
      <c r="B323" s="6">
        <v>31</v>
      </c>
      <c r="C323" s="6">
        <v>1999</v>
      </c>
      <c r="D323" s="7">
        <f t="shared" si="39"/>
        <v>0.08493150684931507</v>
      </c>
      <c r="E323" s="39">
        <v>0.0439</v>
      </c>
      <c r="F323" s="22">
        <f t="shared" si="38"/>
        <v>0.0037284931506849314</v>
      </c>
      <c r="J323" s="17"/>
      <c r="K323" s="14"/>
    </row>
    <row r="324" spans="1:11" ht="12.75">
      <c r="A324" s="6" t="s">
        <v>41</v>
      </c>
      <c r="B324" s="6">
        <v>30</v>
      </c>
      <c r="C324" s="6">
        <v>1999</v>
      </c>
      <c r="D324" s="7">
        <f t="shared" si="39"/>
        <v>0.0821917808219178</v>
      </c>
      <c r="E324" s="39">
        <v>0.0453</v>
      </c>
      <c r="F324" s="22">
        <f t="shared" si="38"/>
        <v>0.0037232876712328766</v>
      </c>
      <c r="J324" s="17"/>
      <c r="K324" s="14"/>
    </row>
    <row r="325" spans="1:11" ht="12.75">
      <c r="A325" s="6" t="s">
        <v>42</v>
      </c>
      <c r="B325" s="6">
        <v>31</v>
      </c>
      <c r="C325" s="6">
        <v>1999</v>
      </c>
      <c r="D325" s="7">
        <f t="shared" si="39"/>
        <v>0.08493150684931507</v>
      </c>
      <c r="E325" s="39">
        <v>0.0453</v>
      </c>
      <c r="F325" s="22">
        <f t="shared" si="38"/>
        <v>0.0038473972602739723</v>
      </c>
      <c r="J325" s="17"/>
      <c r="K325" s="14"/>
    </row>
    <row r="326" spans="1:11" ht="12.75">
      <c r="A326" s="6" t="s">
        <v>44</v>
      </c>
      <c r="B326" s="6">
        <v>30</v>
      </c>
      <c r="C326" s="6">
        <v>1999</v>
      </c>
      <c r="D326" s="7">
        <f t="shared" si="39"/>
        <v>0.0821917808219178</v>
      </c>
      <c r="E326" s="39">
        <v>0.0453</v>
      </c>
      <c r="F326" s="22">
        <f t="shared" si="38"/>
        <v>0.0037232876712328766</v>
      </c>
      <c r="J326" s="17"/>
      <c r="K326" s="14"/>
    </row>
    <row r="327" spans="1:11" ht="12.75">
      <c r="A327" s="8" t="s">
        <v>45</v>
      </c>
      <c r="B327" s="9">
        <f>SUM(B315:B326)</f>
        <v>365</v>
      </c>
      <c r="C327" s="8"/>
      <c r="D327" s="8">
        <f>SUM(D315:D326)</f>
        <v>0.9999999999999999</v>
      </c>
      <c r="E327" s="9"/>
      <c r="F327" s="11">
        <f>SUM(F315:F326)</f>
        <v>0.047550958904109576</v>
      </c>
      <c r="J327" s="17"/>
      <c r="K327" s="14"/>
    </row>
    <row r="328" spans="5:11" ht="12.75">
      <c r="E328" s="6"/>
      <c r="J328" s="17"/>
      <c r="K328" s="14"/>
    </row>
    <row r="329" spans="1:9" ht="12.75">
      <c r="A329" s="6" t="s">
        <v>26</v>
      </c>
      <c r="B329" s="6">
        <v>31</v>
      </c>
      <c r="C329" s="6">
        <v>1998</v>
      </c>
      <c r="D329" s="7">
        <f>B329/B$341</f>
        <v>0.08493150684931507</v>
      </c>
      <c r="E329" s="39">
        <v>0.0522</v>
      </c>
      <c r="F329" s="22">
        <f aca="true" t="shared" si="40" ref="F329:F340">D329*E329</f>
        <v>0.004433424657534247</v>
      </c>
      <c r="I329" t="s">
        <v>58</v>
      </c>
    </row>
    <row r="330" spans="1:11" ht="12.75">
      <c r="A330" s="6" t="s">
        <v>28</v>
      </c>
      <c r="B330" s="6">
        <v>31</v>
      </c>
      <c r="C330" s="6">
        <v>1998</v>
      </c>
      <c r="D330" s="7">
        <f aca="true" t="shared" si="41" ref="D330:D340">B330/B$341</f>
        <v>0.08493150684931507</v>
      </c>
      <c r="E330" s="39">
        <v>0.0522</v>
      </c>
      <c r="F330" s="22">
        <f t="shared" si="40"/>
        <v>0.004433424657534247</v>
      </c>
      <c r="J330" s="17" t="s">
        <v>29</v>
      </c>
      <c r="K330" s="14">
        <v>0.0522</v>
      </c>
    </row>
    <row r="331" spans="1:11" ht="12.75">
      <c r="A331" s="6" t="s">
        <v>30</v>
      </c>
      <c r="B331" s="6">
        <v>30</v>
      </c>
      <c r="C331" s="6">
        <v>1998</v>
      </c>
      <c r="D331" s="7">
        <f t="shared" si="41"/>
        <v>0.0821917808219178</v>
      </c>
      <c r="E331" s="39">
        <v>0.0522</v>
      </c>
      <c r="F331" s="22">
        <f t="shared" si="40"/>
        <v>0.0042904109589041095</v>
      </c>
      <c r="J331" s="17" t="s">
        <v>31</v>
      </c>
      <c r="K331" s="14">
        <v>0.0519</v>
      </c>
    </row>
    <row r="332" spans="1:11" ht="12.75">
      <c r="A332" s="6" t="s">
        <v>32</v>
      </c>
      <c r="B332" s="6">
        <v>31</v>
      </c>
      <c r="C332" s="6">
        <v>1998</v>
      </c>
      <c r="D332" s="7">
        <f t="shared" si="41"/>
        <v>0.08493150684931507</v>
      </c>
      <c r="E332" s="39">
        <v>0.0519</v>
      </c>
      <c r="F332" s="22">
        <f t="shared" si="40"/>
        <v>0.004407945205479452</v>
      </c>
      <c r="J332" s="17" t="s">
        <v>33</v>
      </c>
      <c r="K332" s="14">
        <v>0.0523</v>
      </c>
    </row>
    <row r="333" spans="1:11" ht="12.75">
      <c r="A333" s="6" t="s">
        <v>34</v>
      </c>
      <c r="B333" s="6">
        <v>30</v>
      </c>
      <c r="C333" s="6">
        <v>1998</v>
      </c>
      <c r="D333" s="7">
        <f t="shared" si="41"/>
        <v>0.0821917808219178</v>
      </c>
      <c r="E333" s="39">
        <v>0.0519</v>
      </c>
      <c r="F333" s="22">
        <f t="shared" si="40"/>
        <v>0.0042657534246575346</v>
      </c>
      <c r="J333" s="17" t="s">
        <v>35</v>
      </c>
      <c r="K333" s="14">
        <v>0.0519</v>
      </c>
    </row>
    <row r="334" spans="1:11" ht="12.75">
      <c r="A334" s="6" t="s">
        <v>36</v>
      </c>
      <c r="B334" s="6">
        <v>31</v>
      </c>
      <c r="C334" s="6">
        <v>1998</v>
      </c>
      <c r="D334" s="7">
        <f t="shared" si="41"/>
        <v>0.08493150684931507</v>
      </c>
      <c r="E334" s="39">
        <v>0.0519</v>
      </c>
      <c r="F334" s="22">
        <f t="shared" si="40"/>
        <v>0.004407945205479452</v>
      </c>
      <c r="J334" s="17"/>
      <c r="K334" s="14"/>
    </row>
    <row r="335" spans="1:11" ht="12.75">
      <c r="A335" s="6" t="s">
        <v>38</v>
      </c>
      <c r="B335" s="6">
        <v>31</v>
      </c>
      <c r="C335" s="6">
        <v>1998</v>
      </c>
      <c r="D335" s="7">
        <f t="shared" si="41"/>
        <v>0.08493150684931507</v>
      </c>
      <c r="E335" s="39">
        <v>0.0523</v>
      </c>
      <c r="F335" s="22">
        <f t="shared" si="40"/>
        <v>0.004441917808219178</v>
      </c>
      <c r="J335" s="17"/>
      <c r="K335" s="14"/>
    </row>
    <row r="336" spans="1:11" ht="12.75">
      <c r="A336" s="6" t="s">
        <v>39</v>
      </c>
      <c r="B336" s="6">
        <v>28</v>
      </c>
      <c r="C336" s="6">
        <v>1998</v>
      </c>
      <c r="D336" s="7">
        <f t="shared" si="41"/>
        <v>0.07671232876712329</v>
      </c>
      <c r="E336" s="39">
        <v>0.0523</v>
      </c>
      <c r="F336" s="22">
        <f t="shared" si="40"/>
        <v>0.0040120547945205485</v>
      </c>
      <c r="J336" s="17"/>
      <c r="K336" s="14"/>
    </row>
    <row r="337" spans="1:11" ht="12.75">
      <c r="A337" s="6" t="s">
        <v>40</v>
      </c>
      <c r="B337" s="6">
        <v>31</v>
      </c>
      <c r="C337" s="6">
        <v>1998</v>
      </c>
      <c r="D337" s="7">
        <f t="shared" si="41"/>
        <v>0.08493150684931507</v>
      </c>
      <c r="E337" s="39">
        <v>0.0523</v>
      </c>
      <c r="F337" s="22">
        <f t="shared" si="40"/>
        <v>0.004441917808219178</v>
      </c>
      <c r="J337" s="17"/>
      <c r="K337" s="14"/>
    </row>
    <row r="338" spans="1:11" ht="12.75">
      <c r="A338" s="6" t="s">
        <v>41</v>
      </c>
      <c r="B338" s="6">
        <v>30</v>
      </c>
      <c r="C338" s="6">
        <v>1998</v>
      </c>
      <c r="D338" s="7">
        <f t="shared" si="41"/>
        <v>0.0821917808219178</v>
      </c>
      <c r="E338" s="39">
        <v>0.0519</v>
      </c>
      <c r="F338" s="22">
        <f t="shared" si="40"/>
        <v>0.0042657534246575346</v>
      </c>
      <c r="J338" s="17"/>
      <c r="K338" s="14"/>
    </row>
    <row r="339" spans="1:11" ht="12.75">
      <c r="A339" s="6" t="s">
        <v>42</v>
      </c>
      <c r="B339" s="6">
        <v>31</v>
      </c>
      <c r="C339" s="6">
        <v>1998</v>
      </c>
      <c r="D339" s="7">
        <f t="shared" si="41"/>
        <v>0.08493150684931507</v>
      </c>
      <c r="E339" s="39">
        <v>0.0519</v>
      </c>
      <c r="F339" s="22">
        <f t="shared" si="40"/>
        <v>0.004407945205479452</v>
      </c>
      <c r="J339" s="17"/>
      <c r="K339" s="14"/>
    </row>
    <row r="340" spans="1:11" ht="12.75">
      <c r="A340" s="6" t="s">
        <v>44</v>
      </c>
      <c r="B340" s="6">
        <v>30</v>
      </c>
      <c r="C340" s="6">
        <v>1998</v>
      </c>
      <c r="D340" s="7">
        <f t="shared" si="41"/>
        <v>0.0821917808219178</v>
      </c>
      <c r="E340" s="39">
        <v>0.0519</v>
      </c>
      <c r="F340" s="22">
        <f t="shared" si="40"/>
        <v>0.0042657534246575346</v>
      </c>
      <c r="J340" s="17"/>
      <c r="K340" s="14"/>
    </row>
    <row r="341" spans="1:11" ht="12.75">
      <c r="A341" s="8" t="s">
        <v>45</v>
      </c>
      <c r="B341" s="9">
        <f>SUM(B329:B340)</f>
        <v>365</v>
      </c>
      <c r="C341" s="8"/>
      <c r="D341" s="8">
        <f>SUM(D329:D340)</f>
        <v>0.9999999999999999</v>
      </c>
      <c r="E341" s="8"/>
      <c r="F341" s="11">
        <f>SUM(F329:F340)</f>
        <v>0.052074246575342466</v>
      </c>
      <c r="J341" s="17"/>
      <c r="K341" s="14"/>
    </row>
    <row r="342" spans="10:11" ht="12.75">
      <c r="J342" s="17"/>
      <c r="K342" s="14"/>
    </row>
    <row r="343" spans="1:9" ht="12.75">
      <c r="A343" s="6" t="s">
        <v>26</v>
      </c>
      <c r="B343" s="6">
        <v>31</v>
      </c>
      <c r="C343" s="6">
        <v>1997</v>
      </c>
      <c r="D343" s="7">
        <f>B343/B$355</f>
        <v>0.08493150684931507</v>
      </c>
      <c r="E343" s="39">
        <v>0.051800000000000006</v>
      </c>
      <c r="F343" s="22">
        <f aca="true" t="shared" si="42" ref="F343:F354">D343*E343</f>
        <v>0.004399452054794521</v>
      </c>
      <c r="I343" t="s">
        <v>59</v>
      </c>
    </row>
    <row r="344" spans="1:11" ht="12.75">
      <c r="A344" s="6" t="s">
        <v>28</v>
      </c>
      <c r="B344" s="6">
        <v>31</v>
      </c>
      <c r="C344" s="6">
        <v>1997</v>
      </c>
      <c r="D344" s="7">
        <f aca="true" t="shared" si="43" ref="D344:D354">B344/B$355</f>
        <v>0.08493150684931507</v>
      </c>
      <c r="E344" s="39">
        <v>0.051800000000000006</v>
      </c>
      <c r="F344" s="22">
        <f t="shared" si="42"/>
        <v>0.004399452054794521</v>
      </c>
      <c r="J344" s="17" t="s">
        <v>29</v>
      </c>
      <c r="K344" s="14">
        <v>0.0518</v>
      </c>
    </row>
    <row r="345" spans="1:11" ht="12.75">
      <c r="A345" s="6" t="s">
        <v>30</v>
      </c>
      <c r="B345" s="6">
        <v>30</v>
      </c>
      <c r="C345" s="6">
        <v>1997</v>
      </c>
      <c r="D345" s="7">
        <f t="shared" si="43"/>
        <v>0.0821917808219178</v>
      </c>
      <c r="E345" s="39">
        <v>0.051800000000000006</v>
      </c>
      <c r="F345" s="22">
        <f t="shared" si="42"/>
        <v>0.004257534246575343</v>
      </c>
      <c r="J345" s="17" t="s">
        <v>31</v>
      </c>
      <c r="K345" s="14">
        <v>0.0526</v>
      </c>
    </row>
    <row r="346" spans="1:11" ht="12.75">
      <c r="A346" s="6" t="s">
        <v>32</v>
      </c>
      <c r="B346" s="6">
        <v>31</v>
      </c>
      <c r="C346" s="6">
        <v>1997</v>
      </c>
      <c r="D346" s="7">
        <f t="shared" si="43"/>
        <v>0.08493150684931507</v>
      </c>
      <c r="E346" s="39">
        <v>0.0526</v>
      </c>
      <c r="F346" s="22">
        <f t="shared" si="42"/>
        <v>0.004467397260273972</v>
      </c>
      <c r="J346" s="17" t="s">
        <v>33</v>
      </c>
      <c r="K346" s="14">
        <v>0.0512</v>
      </c>
    </row>
    <row r="347" spans="1:11" ht="12.75">
      <c r="A347" s="6" t="s">
        <v>34</v>
      </c>
      <c r="B347" s="6">
        <v>30</v>
      </c>
      <c r="C347" s="6">
        <v>1997</v>
      </c>
      <c r="D347" s="7">
        <f t="shared" si="43"/>
        <v>0.0821917808219178</v>
      </c>
      <c r="E347" s="39">
        <v>0.0526</v>
      </c>
      <c r="F347" s="22">
        <f t="shared" si="42"/>
        <v>0.004323287671232877</v>
      </c>
      <c r="J347" s="17" t="s">
        <v>35</v>
      </c>
      <c r="K347" s="14">
        <v>0.052</v>
      </c>
    </row>
    <row r="348" spans="1:11" ht="12.75">
      <c r="A348" s="6" t="s">
        <v>36</v>
      </c>
      <c r="B348" s="6">
        <v>31</v>
      </c>
      <c r="C348" s="6">
        <v>1997</v>
      </c>
      <c r="D348" s="7">
        <f t="shared" si="43"/>
        <v>0.08493150684931507</v>
      </c>
      <c r="E348" s="39">
        <v>0.0526</v>
      </c>
      <c r="F348" s="22">
        <f t="shared" si="42"/>
        <v>0.004467397260273972</v>
      </c>
      <c r="J348" s="17"/>
      <c r="K348" s="14"/>
    </row>
    <row r="349" spans="1:11" ht="12.75">
      <c r="A349" s="6" t="s">
        <v>38</v>
      </c>
      <c r="B349" s="6">
        <v>31</v>
      </c>
      <c r="C349" s="6">
        <v>1997</v>
      </c>
      <c r="D349" s="7">
        <f t="shared" si="43"/>
        <v>0.08493150684931507</v>
      </c>
      <c r="E349" s="39">
        <v>0.0512</v>
      </c>
      <c r="F349" s="22">
        <f t="shared" si="42"/>
        <v>0.004348493150684932</v>
      </c>
      <c r="J349" s="17"/>
      <c r="K349" s="14"/>
    </row>
    <row r="350" spans="1:11" ht="12.75">
      <c r="A350" s="6" t="s">
        <v>39</v>
      </c>
      <c r="B350" s="6">
        <v>28</v>
      </c>
      <c r="C350" s="6">
        <v>1997</v>
      </c>
      <c r="D350" s="7">
        <f t="shared" si="43"/>
        <v>0.07671232876712329</v>
      </c>
      <c r="E350" s="39">
        <v>0.0512</v>
      </c>
      <c r="F350" s="22">
        <f t="shared" si="42"/>
        <v>0.0039276712328767125</v>
      </c>
      <c r="J350" s="17"/>
      <c r="K350" s="14"/>
    </row>
    <row r="351" spans="1:11" ht="12.75">
      <c r="A351" s="6" t="s">
        <v>40</v>
      </c>
      <c r="B351" s="6">
        <v>31</v>
      </c>
      <c r="C351" s="6">
        <v>1997</v>
      </c>
      <c r="D351" s="7">
        <f t="shared" si="43"/>
        <v>0.08493150684931507</v>
      </c>
      <c r="E351" s="39">
        <v>0.0512</v>
      </c>
      <c r="F351" s="22">
        <f t="shared" si="42"/>
        <v>0.004348493150684932</v>
      </c>
      <c r="J351" s="17"/>
      <c r="K351" s="14"/>
    </row>
    <row r="352" spans="1:11" ht="12.75">
      <c r="A352" s="6" t="s">
        <v>41</v>
      </c>
      <c r="B352" s="6">
        <v>30</v>
      </c>
      <c r="C352" s="6">
        <v>1997</v>
      </c>
      <c r="D352" s="7">
        <f t="shared" si="43"/>
        <v>0.0821917808219178</v>
      </c>
      <c r="E352" s="39">
        <v>0.052000000000000005</v>
      </c>
      <c r="F352" s="22">
        <f t="shared" si="42"/>
        <v>0.004273972602739726</v>
      </c>
      <c r="J352" s="17"/>
      <c r="K352" s="14"/>
    </row>
    <row r="353" spans="1:11" ht="12.75">
      <c r="A353" s="6" t="s">
        <v>42</v>
      </c>
      <c r="B353" s="6">
        <v>31</v>
      </c>
      <c r="C353" s="6">
        <v>1997</v>
      </c>
      <c r="D353" s="7">
        <f t="shared" si="43"/>
        <v>0.08493150684931507</v>
      </c>
      <c r="E353" s="39">
        <v>0.052000000000000005</v>
      </c>
      <c r="F353" s="22">
        <f t="shared" si="42"/>
        <v>0.0044164383561643835</v>
      </c>
      <c r="J353" s="17"/>
      <c r="K353" s="14"/>
    </row>
    <row r="354" spans="1:11" ht="12.75">
      <c r="A354" s="6" t="s">
        <v>44</v>
      </c>
      <c r="B354" s="6">
        <v>30</v>
      </c>
      <c r="C354" s="6">
        <v>1997</v>
      </c>
      <c r="D354" s="7">
        <f t="shared" si="43"/>
        <v>0.0821917808219178</v>
      </c>
      <c r="E354" s="39">
        <v>0.052000000000000005</v>
      </c>
      <c r="F354" s="22">
        <f t="shared" si="42"/>
        <v>0.004273972602739726</v>
      </c>
      <c r="J354" s="17"/>
      <c r="K354" s="14"/>
    </row>
    <row r="355" spans="1:11" ht="12.75">
      <c r="A355" s="8" t="s">
        <v>45</v>
      </c>
      <c r="B355" s="9">
        <f>SUM(B343:B354)</f>
        <v>365</v>
      </c>
      <c r="C355" s="8"/>
      <c r="D355" s="8">
        <f>SUM(D343:D354)</f>
        <v>0.9999999999999999</v>
      </c>
      <c r="E355" s="8"/>
      <c r="F355" s="11">
        <f>SUM(F343:F354)</f>
        <v>0.051903561643835625</v>
      </c>
      <c r="J355" s="17"/>
      <c r="K355" s="14"/>
    </row>
    <row r="356" spans="10:11" ht="12.75">
      <c r="J356" s="17"/>
      <c r="K356" s="14"/>
    </row>
    <row r="357" spans="1:11" ht="12.75">
      <c r="A357" s="6" t="s">
        <v>26</v>
      </c>
      <c r="B357" s="6">
        <v>31</v>
      </c>
      <c r="C357" s="6">
        <v>1996</v>
      </c>
      <c r="D357" s="7">
        <f>B357/B$369</f>
        <v>0.08469945355191257</v>
      </c>
      <c r="E357" s="39">
        <v>0.0572</v>
      </c>
      <c r="F357" s="22">
        <f aca="true" t="shared" si="44" ref="F357:F368">D357*E357</f>
        <v>0.004844808743169399</v>
      </c>
      <c r="I357" t="s">
        <v>60</v>
      </c>
      <c r="K357" s="14"/>
    </row>
    <row r="358" spans="1:11" ht="12.75">
      <c r="A358" s="6" t="s">
        <v>28</v>
      </c>
      <c r="B358" s="6">
        <v>31</v>
      </c>
      <c r="C358" s="6">
        <v>1996</v>
      </c>
      <c r="D358" s="7">
        <f aca="true" t="shared" si="45" ref="D358:D368">B358/B$369</f>
        <v>0.08469945355191257</v>
      </c>
      <c r="E358" s="39">
        <v>0.0572</v>
      </c>
      <c r="F358" s="22">
        <f t="shared" si="44"/>
        <v>0.004844808743169399</v>
      </c>
      <c r="J358" s="17" t="s">
        <v>29</v>
      </c>
      <c r="K358" s="14">
        <v>0.0572</v>
      </c>
    </row>
    <row r="359" spans="1:11" ht="12.75">
      <c r="A359" s="6" t="s">
        <v>30</v>
      </c>
      <c r="B359" s="6">
        <v>30</v>
      </c>
      <c r="C359" s="6">
        <v>1996</v>
      </c>
      <c r="D359" s="7">
        <f t="shared" si="45"/>
        <v>0.08196721311475409</v>
      </c>
      <c r="E359" s="39">
        <v>0.0572</v>
      </c>
      <c r="F359" s="22">
        <f t="shared" si="44"/>
        <v>0.0046885245901639346</v>
      </c>
      <c r="J359" s="17" t="s">
        <v>31</v>
      </c>
      <c r="K359" s="14">
        <v>0.0546</v>
      </c>
    </row>
    <row r="360" spans="1:11" ht="12.75">
      <c r="A360" s="6" t="s">
        <v>32</v>
      </c>
      <c r="B360" s="6">
        <v>31</v>
      </c>
      <c r="C360" s="6">
        <v>1996</v>
      </c>
      <c r="D360" s="7">
        <f t="shared" si="45"/>
        <v>0.08469945355191257</v>
      </c>
      <c r="E360" s="39">
        <v>0.0546</v>
      </c>
      <c r="F360" s="22">
        <f t="shared" si="44"/>
        <v>0.004624590163934426</v>
      </c>
      <c r="J360" s="17" t="s">
        <v>33</v>
      </c>
      <c r="K360" s="14">
        <v>0.0533</v>
      </c>
    </row>
    <row r="361" spans="1:11" ht="12.75">
      <c r="A361" s="6" t="s">
        <v>34</v>
      </c>
      <c r="B361" s="6">
        <v>30</v>
      </c>
      <c r="C361" s="6">
        <v>1996</v>
      </c>
      <c r="D361" s="7">
        <f t="shared" si="45"/>
        <v>0.08196721311475409</v>
      </c>
      <c r="E361" s="39">
        <v>0.0546</v>
      </c>
      <c r="F361" s="22">
        <f t="shared" si="44"/>
        <v>0.004475409836065574</v>
      </c>
      <c r="J361" s="17" t="s">
        <v>35</v>
      </c>
      <c r="K361" s="14">
        <v>0.0499</v>
      </c>
    </row>
    <row r="362" spans="1:11" ht="12.75">
      <c r="A362" s="6" t="s">
        <v>36</v>
      </c>
      <c r="B362" s="6">
        <v>31</v>
      </c>
      <c r="C362" s="6">
        <v>1996</v>
      </c>
      <c r="D362" s="7">
        <f t="shared" si="45"/>
        <v>0.08469945355191257</v>
      </c>
      <c r="E362" s="39">
        <v>0.0546</v>
      </c>
      <c r="F362" s="22">
        <f t="shared" si="44"/>
        <v>0.004624590163934426</v>
      </c>
      <c r="J362" s="17"/>
      <c r="K362" s="14"/>
    </row>
    <row r="363" spans="1:11" ht="12.75">
      <c r="A363" s="6" t="s">
        <v>38</v>
      </c>
      <c r="B363" s="6">
        <v>31</v>
      </c>
      <c r="C363" s="6">
        <v>1996</v>
      </c>
      <c r="D363" s="7">
        <f t="shared" si="45"/>
        <v>0.08469945355191257</v>
      </c>
      <c r="E363" s="39">
        <v>0.0533</v>
      </c>
      <c r="F363" s="22">
        <f t="shared" si="44"/>
        <v>0.0045144808743169396</v>
      </c>
      <c r="J363" s="17"/>
      <c r="K363" s="14"/>
    </row>
    <row r="364" spans="1:11" ht="12.75">
      <c r="A364" s="6" t="s">
        <v>39</v>
      </c>
      <c r="B364" s="25">
        <v>29</v>
      </c>
      <c r="C364" s="6">
        <v>1996</v>
      </c>
      <c r="D364" s="7">
        <f t="shared" si="45"/>
        <v>0.07923497267759563</v>
      </c>
      <c r="E364" s="39">
        <v>0.0533</v>
      </c>
      <c r="F364" s="22">
        <f t="shared" si="44"/>
        <v>0.004223224043715847</v>
      </c>
      <c r="J364" s="17"/>
      <c r="K364" s="14"/>
    </row>
    <row r="365" spans="1:11" ht="12.75">
      <c r="A365" s="6" t="s">
        <v>40</v>
      </c>
      <c r="B365" s="6">
        <v>31</v>
      </c>
      <c r="C365" s="6">
        <v>1996</v>
      </c>
      <c r="D365" s="7">
        <f t="shared" si="45"/>
        <v>0.08469945355191257</v>
      </c>
      <c r="E365" s="39">
        <v>0.0533</v>
      </c>
      <c r="F365" s="22">
        <f t="shared" si="44"/>
        <v>0.0045144808743169396</v>
      </c>
      <c r="J365" s="17"/>
      <c r="K365" s="14"/>
    </row>
    <row r="366" spans="1:11" ht="12.75">
      <c r="A366" s="6" t="s">
        <v>41</v>
      </c>
      <c r="B366" s="6">
        <v>30</v>
      </c>
      <c r="C366" s="6">
        <v>1996</v>
      </c>
      <c r="D366" s="7">
        <f t="shared" si="45"/>
        <v>0.08196721311475409</v>
      </c>
      <c r="E366" s="39">
        <v>0.0499</v>
      </c>
      <c r="F366" s="22">
        <f t="shared" si="44"/>
        <v>0.004090163934426229</v>
      </c>
      <c r="J366" s="17"/>
      <c r="K366" s="14"/>
    </row>
    <row r="367" spans="1:11" ht="12.75">
      <c r="A367" s="6" t="s">
        <v>42</v>
      </c>
      <c r="B367" s="6">
        <v>31</v>
      </c>
      <c r="C367" s="6">
        <v>1996</v>
      </c>
      <c r="D367" s="7">
        <f t="shared" si="45"/>
        <v>0.08469945355191257</v>
      </c>
      <c r="E367" s="39">
        <v>0.0499</v>
      </c>
      <c r="F367" s="22">
        <f t="shared" si="44"/>
        <v>0.004226502732240437</v>
      </c>
      <c r="J367" s="17"/>
      <c r="K367" s="14"/>
    </row>
    <row r="368" spans="1:11" ht="12.75">
      <c r="A368" s="6" t="s">
        <v>44</v>
      </c>
      <c r="B368" s="6">
        <v>30</v>
      </c>
      <c r="C368" s="6">
        <v>1996</v>
      </c>
      <c r="D368" s="7">
        <f t="shared" si="45"/>
        <v>0.08196721311475409</v>
      </c>
      <c r="E368" s="39">
        <v>0.0499</v>
      </c>
      <c r="F368" s="22">
        <f t="shared" si="44"/>
        <v>0.004090163934426229</v>
      </c>
      <c r="J368" s="17"/>
      <c r="K368" s="14"/>
    </row>
    <row r="369" spans="1:11" ht="12.75">
      <c r="A369" s="8" t="s">
        <v>45</v>
      </c>
      <c r="B369" s="9">
        <f>SUM(B357:B368)</f>
        <v>366</v>
      </c>
      <c r="C369" s="8"/>
      <c r="D369" s="8">
        <f>SUM(D357:D368)</f>
        <v>0.9999999999999999</v>
      </c>
      <c r="E369" s="8"/>
      <c r="F369" s="11">
        <f>SUM(F357:F368)</f>
        <v>0.05376174863387979</v>
      </c>
      <c r="I369" t="s">
        <v>61</v>
      </c>
      <c r="J369" s="17"/>
      <c r="K369" s="14"/>
    </row>
    <row r="370" spans="10:11" ht="12.75">
      <c r="J370" s="17" t="s">
        <v>29</v>
      </c>
      <c r="K370" s="14">
        <v>0.0415</v>
      </c>
    </row>
    <row r="371" spans="10:11" ht="12.75">
      <c r="J371" s="17" t="s">
        <v>31</v>
      </c>
      <c r="K371" s="14">
        <v>0.0464</v>
      </c>
    </row>
    <row r="372" spans="6:11" ht="12.75">
      <c r="F372" s="12"/>
      <c r="J372" s="17" t="s">
        <v>33</v>
      </c>
      <c r="K372" s="14">
        <v>0.0524</v>
      </c>
    </row>
    <row r="373" spans="6:11" ht="12.75">
      <c r="F373" s="12"/>
      <c r="J373" s="17" t="s">
        <v>35</v>
      </c>
      <c r="K373" s="14">
        <v>0.0583</v>
      </c>
    </row>
    <row r="374" spans="6:11" ht="12.75">
      <c r="F374" s="12"/>
      <c r="J374" s="17"/>
      <c r="K374" s="14"/>
    </row>
    <row r="375" spans="10:11" ht="15.75">
      <c r="J375" s="17"/>
      <c r="K375" s="16" t="s">
        <v>46</v>
      </c>
    </row>
    <row r="376" spans="9:11" ht="12.75">
      <c r="I376" t="s">
        <v>62</v>
      </c>
      <c r="K376" s="14">
        <v>0.0475</v>
      </c>
    </row>
    <row r="377" spans="9:11" ht="12.75">
      <c r="I377" t="s">
        <v>63</v>
      </c>
      <c r="K377" s="14">
        <v>0.06236</v>
      </c>
    </row>
    <row r="378" spans="9:11" ht="12.75">
      <c r="I378" t="s">
        <v>64</v>
      </c>
      <c r="K378" s="14">
        <v>0.07413</v>
      </c>
    </row>
    <row r="379" spans="9:11" ht="12.75">
      <c r="I379" t="s">
        <v>65</v>
      </c>
      <c r="K379" s="14">
        <v>0.0855</v>
      </c>
    </row>
    <row r="380" spans="9:11" ht="12.75">
      <c r="I380" t="s">
        <v>66</v>
      </c>
      <c r="K380" s="14">
        <v>0.08903</v>
      </c>
    </row>
    <row r="381" spans="9:11" ht="12.75">
      <c r="I381" t="s">
        <v>67</v>
      </c>
      <c r="K381" s="14">
        <v>0.08701</v>
      </c>
    </row>
    <row r="382" spans="9:11" ht="12.75">
      <c r="I382" t="s">
        <v>68</v>
      </c>
      <c r="K382" s="14">
        <v>0.0846</v>
      </c>
    </row>
    <row r="383" spans="9:11" ht="12.75">
      <c r="I383" t="s">
        <v>69</v>
      </c>
      <c r="K383" s="14">
        <v>0.0855</v>
      </c>
    </row>
    <row r="384" spans="9:11" ht="12.75">
      <c r="I384" t="s">
        <v>70</v>
      </c>
      <c r="K384" s="14">
        <v>0.10394</v>
      </c>
    </row>
    <row r="385" spans="9:11" ht="12.75">
      <c r="I385" t="s">
        <v>71</v>
      </c>
      <c r="K385" s="14">
        <v>0.11253</v>
      </c>
    </row>
    <row r="386" spans="9:11" ht="12.75">
      <c r="I386" t="s">
        <v>72</v>
      </c>
      <c r="K386" s="14">
        <v>0.11795</v>
      </c>
    </row>
    <row r="387" spans="9:11" ht="12.75">
      <c r="I387" t="s">
        <v>73</v>
      </c>
      <c r="K387" s="14">
        <v>0.12287</v>
      </c>
    </row>
    <row r="388" spans="9:11" ht="12.75">
      <c r="I388" t="s">
        <v>74</v>
      </c>
      <c r="K388" s="14">
        <v>0.12993</v>
      </c>
    </row>
    <row r="389" spans="9:11" ht="12.75">
      <c r="I389" t="s">
        <v>75</v>
      </c>
      <c r="K389" s="14">
        <v>0.11888</v>
      </c>
    </row>
    <row r="390" spans="9:11" ht="12.75">
      <c r="I390" t="s">
        <v>76</v>
      </c>
      <c r="K390" s="14">
        <v>0.11</v>
      </c>
    </row>
    <row r="391" spans="9:11" ht="12.75">
      <c r="I391" t="s">
        <v>77</v>
      </c>
      <c r="K391" s="14">
        <v>0.0997</v>
      </c>
    </row>
    <row r="392" spans="9:11" ht="12.75">
      <c r="I392" t="s">
        <v>78</v>
      </c>
      <c r="K392" s="14">
        <v>0.04458</v>
      </c>
    </row>
    <row r="393" spans="9:11" ht="12.75">
      <c r="I393" t="s">
        <v>79</v>
      </c>
      <c r="K393" s="14">
        <v>0.061</v>
      </c>
    </row>
    <row r="394" spans="9:11" ht="12.75">
      <c r="I394" t="s">
        <v>80</v>
      </c>
      <c r="K394" s="14">
        <v>0.066</v>
      </c>
    </row>
    <row r="395" spans="9:11" ht="12.75">
      <c r="I395" t="s">
        <v>81</v>
      </c>
      <c r="K395" s="14">
        <v>0.0625</v>
      </c>
    </row>
    <row r="396" spans="9:11" ht="12.75">
      <c r="I396" t="s">
        <v>82</v>
      </c>
      <c r="K396" s="14">
        <v>0.0625</v>
      </c>
    </row>
    <row r="523" spans="9:11" ht="15.75">
      <c r="I523" s="16"/>
      <c r="K523" s="16"/>
    </row>
  </sheetData>
  <sheetProtection/>
  <mergeCells count="2">
    <mergeCell ref="A14:F14"/>
    <mergeCell ref="A13:F13"/>
  </mergeCells>
  <hyperlinks>
    <hyperlink ref="A14" r:id="rId1" display="http://www.finance.umich.edu/finops/accounting/uip"/>
  </hyperlinks>
  <printOptions horizontalCentered="1"/>
  <pageMargins left="0" right="0" top="0.75" bottom="0.0069791666666666665" header="0.25" footer="0.5"/>
  <pageSetup fitToHeight="14" fitToWidth="1" horizontalDpi="600" verticalDpi="600" orientation="portrait" scale="67" r:id="rId2"/>
  <headerFooter alignWithMargins="0">
    <oddHeader>&amp;C&amp;"Arial,Bold"&amp;16UIP Rate Information</oddHeader>
    <oddFooter>&amp;L&amp;F&amp;C&amp;P  of  &amp;N&amp;RFinancial Operations:  Jennifer Valencich-Mannor
jvalen@umich.edu   (734) 647-3773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Financial Operations</dc:creator>
  <cp:keywords/>
  <dc:description/>
  <cp:lastModifiedBy>Kempa, Brian</cp:lastModifiedBy>
  <cp:lastPrinted>2013-07-26T12:33:40Z</cp:lastPrinted>
  <dcterms:created xsi:type="dcterms:W3CDTF">1999-10-21T15:52:42Z</dcterms:created>
  <dcterms:modified xsi:type="dcterms:W3CDTF">2019-10-24T12:49:08Z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